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firstSheet="1" activeTab="3"/>
  </bookViews>
  <sheets>
    <sheet name="стр.1" sheetId="1" state="hidden" r:id="rId1"/>
    <sheet name="стр.2_3" sheetId="2" r:id="rId2"/>
    <sheet name="стр.4" sheetId="3" r:id="rId3"/>
    <sheet name="стр.5_7 (2)" sheetId="4" r:id="rId4"/>
  </sheets>
  <externalReferences>
    <externalReference r:id="rId7"/>
  </externalReferences>
  <definedNames>
    <definedName name="_xlnm.Print_Titles" localSheetId="2">'стр.4'!$6:$6</definedName>
    <definedName name="_xlnm.Print_Titles" localSheetId="3">'стр.5_7 (2)'!$6:$6</definedName>
    <definedName name="_xlnm.Print_Area" localSheetId="0">'стр.1'!$A$1:$FE$25</definedName>
    <definedName name="_xlnm.Print_Area" localSheetId="1">'стр.2_3'!$A$1:$A$21</definedName>
    <definedName name="_xlnm.Print_Area" localSheetId="2">'стр.4'!$A$1:$B$70</definedName>
    <definedName name="_xlnm.Print_Area" localSheetId="3">'стр.5_7 (2)'!$A$1:$BP$234</definedName>
  </definedNames>
  <calcPr fullCalcOnLoad="1"/>
</workbook>
</file>

<file path=xl/sharedStrings.xml><?xml version="1.0" encoding="utf-8"?>
<sst xmlns="http://schemas.openxmlformats.org/spreadsheetml/2006/main" count="448" uniqueCount="194">
  <si>
    <t>УТВЕРЖДАЮ</t>
  </si>
  <si>
    <t>(подпись)</t>
  </si>
  <si>
    <t>(Ф.И.О.)</t>
  </si>
  <si>
    <t>(дата утверждения)</t>
  </si>
  <si>
    <t>НА 20</t>
  </si>
  <si>
    <t xml:space="preserve"> ГОД</t>
  </si>
  <si>
    <t xml:space="preserve"> г.</t>
  </si>
  <si>
    <t>Наименование учреждения</t>
  </si>
  <si>
    <t>Код причины постановки на учет (КПП)</t>
  </si>
  <si>
    <t>Единица измерения: руб.</t>
  </si>
  <si>
    <t>форма по ОКУД</t>
  </si>
  <si>
    <t>по ОКПО</t>
  </si>
  <si>
    <t>Глава по БК</t>
  </si>
  <si>
    <t>по ОКАТО</t>
  </si>
  <si>
    <t>по ОКЕИ</t>
  </si>
  <si>
    <t>383</t>
  </si>
  <si>
    <t>Наименование показателя</t>
  </si>
  <si>
    <t>из них:</t>
  </si>
  <si>
    <t>в том числе:</t>
  </si>
  <si>
    <t>Поступления, всего:</t>
  </si>
  <si>
    <t>Справочно:</t>
  </si>
  <si>
    <t>(расшифровка подписи)</t>
  </si>
  <si>
    <t>От «</t>
  </si>
  <si>
    <t>»</t>
  </si>
  <si>
    <t>«</t>
  </si>
  <si>
    <t>II. Показатели финансового состояния учреждения</t>
  </si>
  <si>
    <t>I. Сведения о деятельности учреждения</t>
  </si>
  <si>
    <t>Сумма</t>
  </si>
  <si>
    <t>I. Нефинансовые активы, всего: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</si>
  <si>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</si>
  <si>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</si>
  <si>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</si>
  <si>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</si>
  <si>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</si>
  <si>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</si>
  <si>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</si>
  <si>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III. Обязательства, всего</t>
  </si>
  <si>
    <t>3.1. Просроченная кредиторская задолженность</t>
  </si>
  <si>
    <t>III. Показатели по поступлениям и выплатам учреждения</t>
  </si>
  <si>
    <t>Х</t>
  </si>
  <si>
    <t>Субсидии на выполнение государственного задания</t>
  </si>
  <si>
    <t>Бюджетные инвестиции</t>
  </si>
  <si>
    <t>Услуга № 1</t>
  </si>
  <si>
    <t>Услуга № 2</t>
  </si>
  <si>
    <t>Поступления от иной приносящей доход деятельности, всего: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</si>
  <si>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</si>
  <si>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</si>
  <si>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</si>
  <si>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</si>
  <si>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</si>
  <si>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</si>
  <si>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</si>
  <si>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</si>
  <si>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</si>
  <si>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</si>
  <si>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</si>
  <si>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</si>
  <si>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</si>
  <si>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</si>
  <si>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</si>
  <si>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</si>
  <si>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Исполнитель</t>
  </si>
  <si>
    <t>тел.</t>
  </si>
  <si>
    <t>"</t>
  </si>
  <si>
    <t>1.1.2. Стоимость имущества, приобретенного государственным бюджетным учреждением,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</si>
  <si>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за счет доходов, полученных от платной и иной приносящей доход деятельности</t>
  </si>
  <si>
    <t>2.1. Дебиторская задолженность по доходам, полученным за счет средств краевого бюджета</t>
  </si>
  <si>
    <t>Планируемый остаток средств на начало планируемого года &lt;*&gt;</t>
  </si>
  <si>
    <t>Планируемый остаток средств на конец планируемого года &lt;**&gt;</t>
  </si>
  <si>
    <t>Поступления от оказания государственным бюджетным учреждением услуг, предоставление которых для физических и юридических лиц осуществляется на платной основе, всего</t>
  </si>
  <si>
    <t xml:space="preserve">Средства, поступающие от граждан пожилого возраста и инвалидов в качестве платы за стационарное обслуживание </t>
  </si>
  <si>
    <t>Безвозмездные и целевые средства</t>
  </si>
  <si>
    <t>Оплата отопления и технологических нужд</t>
  </si>
  <si>
    <t>Оплата потребления газа</t>
  </si>
  <si>
    <t>Оплата потребления электрической энергии</t>
  </si>
  <si>
    <t>Оплата водоснабжения и водоотведения помещений</t>
  </si>
  <si>
    <t>Прочие коммунальные услуги</t>
  </si>
  <si>
    <t>223 01 10</t>
  </si>
  <si>
    <t>223 02 00</t>
  </si>
  <si>
    <t>223 01 20</t>
  </si>
  <si>
    <t>223 03 00</t>
  </si>
  <si>
    <t>223 04 00</t>
  </si>
  <si>
    <t>Прочие расходы,</t>
  </si>
  <si>
    <t>Коммунальные услуги,</t>
  </si>
  <si>
    <t>Уплата налога на имущество организаций</t>
  </si>
  <si>
    <t>Стипендии</t>
  </si>
  <si>
    <t>Уплата земельного налога</t>
  </si>
  <si>
    <t>290 01 00</t>
  </si>
  <si>
    <t>290 02 00</t>
  </si>
  <si>
    <t>290 03 00</t>
  </si>
  <si>
    <t>290 04 00</t>
  </si>
  <si>
    <t>Медикаменты, перевязочные средства и прочие лечебные расходы</t>
  </si>
  <si>
    <t>Продукты питания</t>
  </si>
  <si>
    <t>340 00 01</t>
  </si>
  <si>
    <t>340 00 02</t>
  </si>
  <si>
    <t>340 00 03</t>
  </si>
  <si>
    <t>Наименование органа, осуществляющего
функции и полномочия учредителя</t>
  </si>
  <si>
    <t>Идентификационный номер
налогоплательщика (ИНН)</t>
  </si>
  <si>
    <t>А.П. Карабут</t>
  </si>
  <si>
    <t>&lt;*&gt; Указывается планируемый  остаток  средств  на  начало  планируемого года.</t>
  </si>
  <si>
    <t>&lt;**&gt; Указывается планируемый  остаток  средств  на  конец  планируемого года.</t>
  </si>
  <si>
    <t>Главный бухгалтер</t>
  </si>
  <si>
    <t xml:space="preserve">        </t>
  </si>
  <si>
    <t>Адрес фактического местонахождения учреждения</t>
  </si>
  <si>
    <t>212 02 00</t>
  </si>
  <si>
    <t>Код по бюджетной классификации операции сектора государственного управления</t>
  </si>
  <si>
    <t xml:space="preserve">ПЛАН
ФИНАНСОВО-ХОЗЯЙСТВЕННОЙ ДЕЯТЕЛЬНОСТИ
ГОСУДАРСТВЕННОГО БЮДЖЕТНОГО УЧРЕЖДЕНИЯ 
СОЦИАЛЬНОГО ОБСЛУЖИВАНИЯ </t>
  </si>
  <si>
    <t>Руководитель</t>
  </si>
  <si>
    <t>226 02 00</t>
  </si>
  <si>
    <t>310 00 01</t>
  </si>
  <si>
    <r>
      <t>____</t>
    </r>
    <r>
      <rPr>
        <sz val="14"/>
        <rFont val="Times New Roman"/>
        <family val="1"/>
      </rPr>
      <t>1.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Цели деятельности учреждения.</t>
    </r>
  </si>
  <si>
    <r>
      <t>____</t>
    </r>
    <r>
      <rPr>
        <sz val="14"/>
        <rFont val="Times New Roman"/>
        <family val="1"/>
      </rPr>
      <t>2.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Виды деятельности учреждения.</t>
    </r>
  </si>
  <si>
    <r>
      <t>____</t>
    </r>
    <r>
      <rPr>
        <sz val="14"/>
        <rFont val="Times New Roman"/>
        <family val="1"/>
      </rPr>
      <t>3.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Параметры государственного задания.</t>
    </r>
  </si>
  <si>
    <r>
      <t>____</t>
    </r>
    <r>
      <rPr>
        <sz val="14"/>
        <rFont val="Times New Roman"/>
        <family val="1"/>
      </rPr>
      <t>5.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Информация о порядке установления и размере платы за оказание услуг.</t>
    </r>
  </si>
  <si>
    <t>Целевые субсидии</t>
  </si>
  <si>
    <t xml:space="preserve">министр социальной защиты
населения Ставропольского края </t>
  </si>
  <si>
    <t>20__ г.</t>
  </si>
  <si>
    <t>Министерство социальной защиты населения Ставропольского края</t>
  </si>
  <si>
    <t>и плановый период  20___ -20____годов</t>
  </si>
  <si>
    <t>за счет средств, поступающих от граждан пожилого возраста и инвалидов в качестве платы за стационарное обслуживание</t>
  </si>
  <si>
    <t>за счет средств, поступающих от оказания учреждением услуг на платной основе</t>
  </si>
  <si>
    <t>за счет субсидий на выполнение государственного задания, в том числе:</t>
  </si>
  <si>
    <t>за счет средств, предусмотренных на текущее содержание учреждения:</t>
  </si>
  <si>
    <t>за счет средств, предусмотренных на реализацию мероприятий оздоровительной кампании детей:</t>
  </si>
  <si>
    <t>за счет целевых субсидий</t>
  </si>
  <si>
    <t>212 01 00</t>
  </si>
  <si>
    <t>Меры социальной поддержки отдельным категориям граждан, работающим и проживающим в сельской местности, в денежном выражении</t>
  </si>
  <si>
    <t>Утверждено плановых назначений</t>
  </si>
  <si>
    <t>на очередной год</t>
  </si>
  <si>
    <t>на первый год планового периода</t>
  </si>
  <si>
    <t>на второй год планового периода</t>
  </si>
  <si>
    <r>
      <t>____</t>
    </r>
    <r>
      <rPr>
        <sz val="14"/>
        <rFont val="Times New Roman"/>
        <family val="1"/>
      </rPr>
      <t>4.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Перечень услуг,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на платной основе.</t>
    </r>
  </si>
  <si>
    <t>Реализация мероприятий по формированию доступной среды для инвалидов и других ма-ломобильных групп населения</t>
  </si>
  <si>
    <t>Реализация мероприятий по повышению уровня пожарной безопасности</t>
  </si>
  <si>
    <t>225 00 00</t>
  </si>
  <si>
    <t>Меры социальной поддержки отдельным категориям граждан, работающим и проживающим в сельской местности</t>
  </si>
  <si>
    <t>Средства во временном распоряжении, всего</t>
  </si>
  <si>
    <t xml:space="preserve"> Проведение капитального ремонта</t>
  </si>
  <si>
    <t>Приобритение основных средств</t>
  </si>
  <si>
    <t>Проведение капитального ремонта</t>
  </si>
  <si>
    <t xml:space="preserve"> </t>
  </si>
  <si>
    <t>………………………….</t>
  </si>
  <si>
    <r>
      <t>____</t>
    </r>
    <r>
      <rPr>
        <sz val="14"/>
        <rFont val="Times New Roman"/>
        <family val="1"/>
      </rPr>
      <t>7.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Сведения об имуществе учреждения, переданном в аренду сторонним организациям.</t>
    </r>
  </si>
  <si>
    <r>
      <t>____</t>
    </r>
    <r>
      <rPr>
        <sz val="14"/>
        <rFont val="Times New Roman"/>
        <family val="1"/>
      </rPr>
      <t>8.</t>
    </r>
    <r>
      <rPr>
        <sz val="14"/>
        <color indexed="9"/>
        <rFont val="Times New Roman"/>
        <family val="1"/>
      </rPr>
      <t>_</t>
    </r>
    <r>
      <rPr>
        <sz val="14"/>
        <rFont val="Times New Roman"/>
        <family val="1"/>
      </rPr>
      <t>Сведения об имуществе, арендуемом учреждением или предоставленном учреждению по договору безвозмездного пользования.</t>
    </r>
  </si>
  <si>
    <t>2.2. Дебиторская задолженность по выданным авансам, полученным за счет средств краевого бюджета, всего на:</t>
  </si>
  <si>
    <t>2.2.1. Услуги связи</t>
  </si>
  <si>
    <t>2.2.2. Транспортные услуги</t>
  </si>
  <si>
    <t>2.2.3. Коммунальные услуги</t>
  </si>
  <si>
    <t>2.2.4. Услуги по содержанию имущества</t>
  </si>
  <si>
    <t>2.2.5. Прочие услуги</t>
  </si>
  <si>
    <t>2.2.6. Увеличение стоимости основных средств</t>
  </si>
  <si>
    <t>2.2.7. Увеличение стоимости материальных запасов</t>
  </si>
  <si>
    <t>2.2.8.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</si>
  <si>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 на:</t>
  </si>
  <si>
    <t>2.3.1. Услуги связи</t>
  </si>
  <si>
    <t>2.3.2. Транспортные услуги</t>
  </si>
  <si>
    <t>2.3.3. Коммунальные услуги</t>
  </si>
  <si>
    <t>2.3.4. Услуги по содержанию имущества</t>
  </si>
  <si>
    <t>2.3.5. Прочие услуги</t>
  </si>
  <si>
    <t>2.3.6. Увеличение стоимости основных средств</t>
  </si>
  <si>
    <t>2.3.7. Увеличение стоимости материальных запасов</t>
  </si>
  <si>
    <t>2.3.8. Прочие расходы</t>
  </si>
  <si>
    <t>3.2. Кредиторская задолженность по расчетам с поставщиками и подрядчиками за счет средств краевого бюджета, всего по:</t>
  </si>
  <si>
    <t>3.2.1. Начислениям на выплаты по оплате труда</t>
  </si>
  <si>
    <t>3.2.2. Оплате услуг связи</t>
  </si>
  <si>
    <t>3.2.3. Оплате транспортных услуг</t>
  </si>
  <si>
    <t>3.2.4. Оплате коммунальных услуг</t>
  </si>
  <si>
    <t>3.2.5. Оплате услуг по содержанию имущества</t>
  </si>
  <si>
    <t>3.2.6. Оплате прочих услуг</t>
  </si>
  <si>
    <t>3.2.7. Приобретению основных средств</t>
  </si>
  <si>
    <t>3.2.8. Приобретению материальных запасов</t>
  </si>
  <si>
    <t>3.2.9. Оплате прочих расходов</t>
  </si>
  <si>
    <t>3.2.10. Платежам в бюджет</t>
  </si>
  <si>
    <t>3.2.11.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</si>
  <si>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по:</t>
  </si>
  <si>
    <t>3.3.1. Начислениям на выплаты по оплате труда</t>
  </si>
  <si>
    <t>3.3.2. Оплате услуг связи</t>
  </si>
  <si>
    <t>3.3.3. Оплате транспортных услуг</t>
  </si>
  <si>
    <t>3.3.4. Оплате коммунальных услуг</t>
  </si>
  <si>
    <t>3.3.5. Оплате услуг по содержанию имущества</t>
  </si>
  <si>
    <t>3.3.6. Оплате прочих услуг</t>
  </si>
  <si>
    <t>3.3.7. Приобретению основных средств</t>
  </si>
  <si>
    <t>3.3.8. Приобретению материальных запасов</t>
  </si>
  <si>
    <t>3.3.9. Оплате прочих расходов</t>
  </si>
  <si>
    <t>3.3.10. Платежам в бюджет</t>
  </si>
  <si>
    <t>3.3.11. Прочим расчетам с кредиторами</t>
  </si>
  <si>
    <t>Меры социальной поддержки отдельным категориям граждан, работающим и проживающим в сельской местности,</t>
  </si>
  <si>
    <t>263 00 00</t>
  </si>
  <si>
    <t>Реализация мероприятий по формированию доступной среды для инвалидов и других ма-ломобильных групп населения,</t>
  </si>
  <si>
    <t xml:space="preserve">      6. Общая балансовая стоимость недвижимого и движимого   государственного имущества на дату составления Плана, в том числе балансовая стоимость особо ценного движимого имущества.</t>
  </si>
  <si>
    <t>пенсии проживающих</t>
  </si>
  <si>
    <t>в обеспечении контракта</t>
  </si>
  <si>
    <t>Е.Н.Ейскова</t>
  </si>
  <si>
    <t>Н.А.Козинова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</si>
</sst>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4"/>
      <color indexed="9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2" borderId="0" applyNumberFormat="0" applyBorder="0" applyAlignment="0" applyProtection="0"/>
    <xf numFmtId="0" fontId="27" fillId="3" borderId="1" applyNumberFormat="0" applyAlignment="0" applyProtection="0"/>
    <xf numFmtId="0" fontId="28" fillId="9" borderId="2" applyNumberFormat="0" applyAlignment="0" applyProtection="0"/>
    <xf numFmtId="0" fontId="29" fillId="9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14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Border="1" applyAlignment="1">
      <alignment horizontal="justify" vertical="top" wrapText="1"/>
    </xf>
    <xf numFmtId="0" fontId="11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vertical="top"/>
    </xf>
    <xf numFmtId="0" fontId="6" fillId="0" borderId="0" xfId="0" applyFont="1" applyFill="1" applyAlignment="1">
      <alignment/>
    </xf>
    <xf numFmtId="0" fontId="14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justify" vertical="top" wrapText="1"/>
    </xf>
    <xf numFmtId="0" fontId="11" fillId="0" borderId="0" xfId="0" applyNumberFormat="1" applyFont="1" applyBorder="1" applyAlignment="1">
      <alignment horizontal="justify" vertical="top" wrapText="1"/>
    </xf>
    <xf numFmtId="0" fontId="16" fillId="0" borderId="0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11" fillId="0" borderId="0" xfId="0" applyNumberFormat="1" applyFont="1" applyFill="1" applyBorder="1" applyAlignment="1">
      <alignment horizontal="justify" vertical="top" wrapText="1"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 indent="2"/>
    </xf>
    <xf numFmtId="0" fontId="11" fillId="0" borderId="10" xfId="0" applyFont="1" applyBorder="1" applyAlignment="1">
      <alignment horizontal="left" vertical="top" wrapText="1" indent="2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13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right"/>
    </xf>
    <xf numFmtId="4" fontId="19" fillId="0" borderId="10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wrapText="1"/>
    </xf>
    <xf numFmtId="0" fontId="19" fillId="0" borderId="0" xfId="0" applyFont="1" applyAlignment="1">
      <alignment horizontal="left"/>
    </xf>
    <xf numFmtId="0" fontId="2" fillId="0" borderId="12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8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2" fontId="3" fillId="0" borderId="11" xfId="0" applyNumberFormat="1" applyFont="1" applyBorder="1" applyAlignment="1">
      <alignment horizontal="center" vertical="top"/>
    </xf>
    <xf numFmtId="4" fontId="3" fillId="8" borderId="10" xfId="0" applyNumberFormat="1" applyFont="1" applyFill="1" applyBorder="1" applyAlignment="1">
      <alignment horizontal="left"/>
    </xf>
    <xf numFmtId="4" fontId="3" fillId="8" borderId="0" xfId="0" applyNumberFormat="1" applyFont="1" applyFill="1" applyAlignment="1">
      <alignment horizontal="left"/>
    </xf>
    <xf numFmtId="4" fontId="3" fillId="0" borderId="1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top"/>
    </xf>
    <xf numFmtId="4" fontId="3" fillId="0" borderId="0" xfId="0" applyNumberFormat="1" applyFont="1" applyAlignment="1">
      <alignment/>
    </xf>
    <xf numFmtId="0" fontId="14" fillId="18" borderId="10" xfId="0" applyFont="1" applyFill="1" applyBorder="1" applyAlignment="1">
      <alignment horizontal="left" vertical="top" wrapText="1"/>
    </xf>
    <xf numFmtId="4" fontId="2" fillId="18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top" wrapText="1"/>
    </xf>
    <xf numFmtId="4" fontId="6" fillId="0" borderId="0" xfId="0" applyNumberFormat="1" applyFont="1" applyFill="1" applyAlignment="1">
      <alignment/>
    </xf>
    <xf numFmtId="49" fontId="10" fillId="0" borderId="16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/>
    </xf>
    <xf numFmtId="0" fontId="13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right"/>
    </xf>
    <xf numFmtId="0" fontId="15" fillId="0" borderId="15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left" vertical="top" wrapText="1" indent="2"/>
    </xf>
    <xf numFmtId="0" fontId="3" fillId="0" borderId="11" xfId="0" applyFont="1" applyBorder="1" applyAlignment="1">
      <alignment horizontal="left" vertical="top" wrapText="1" indent="2"/>
    </xf>
    <xf numFmtId="49" fontId="3" fillId="0" borderId="12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 indent="1"/>
    </xf>
    <xf numFmtId="0" fontId="2" fillId="2" borderId="11" xfId="0" applyFont="1" applyFill="1" applyBorder="1" applyAlignment="1">
      <alignment horizontal="left" vertical="top" wrapText="1" indent="1"/>
    </xf>
    <xf numFmtId="49" fontId="2" fillId="2" borderId="12" xfId="0" applyNumberFormat="1" applyFont="1" applyFill="1" applyBorder="1" applyAlignment="1">
      <alignment horizontal="center" vertical="top"/>
    </xf>
    <xf numFmtId="49" fontId="2" fillId="2" borderId="16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17" fillId="0" borderId="16" xfId="0" applyFont="1" applyBorder="1" applyAlignment="1">
      <alignment/>
    </xf>
    <xf numFmtId="0" fontId="17" fillId="0" borderId="11" xfId="0" applyFont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2" fillId="8" borderId="16" xfId="0" applyFont="1" applyFill="1" applyBorder="1" applyAlignment="1">
      <alignment horizontal="left" vertical="top" wrapText="1"/>
    </xf>
    <xf numFmtId="0" fontId="2" fillId="8" borderId="11" xfId="0" applyFont="1" applyFill="1" applyBorder="1" applyAlignment="1">
      <alignment horizontal="left" vertical="top" wrapText="1"/>
    </xf>
    <xf numFmtId="4" fontId="2" fillId="8" borderId="12" xfId="0" applyNumberFormat="1" applyFont="1" applyFill="1" applyBorder="1" applyAlignment="1">
      <alignment horizontal="center" vertical="center"/>
    </xf>
    <xf numFmtId="4" fontId="2" fillId="8" borderId="16" xfId="0" applyNumberFormat="1" applyFont="1" applyFill="1" applyBorder="1" applyAlignment="1">
      <alignment horizontal="center" vertical="center"/>
    </xf>
    <xf numFmtId="4" fontId="2" fillId="8" borderId="11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 wrapText="1" indent="2"/>
    </xf>
    <xf numFmtId="0" fontId="3" fillId="0" borderId="11" xfId="0" applyFont="1" applyFill="1" applyBorder="1" applyAlignment="1">
      <alignment horizontal="left" vertical="top" wrapText="1" indent="2"/>
    </xf>
    <xf numFmtId="0" fontId="3" fillId="0" borderId="11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left" vertical="top" wrapText="1" indent="1"/>
    </xf>
    <xf numFmtId="0" fontId="3" fillId="0" borderId="16" xfId="0" applyFont="1" applyFill="1" applyBorder="1" applyAlignment="1">
      <alignment horizontal="left" vertical="top" wrapText="1" indent="1"/>
    </xf>
    <xf numFmtId="0" fontId="3" fillId="0" borderId="11" xfId="0" applyFont="1" applyFill="1" applyBorder="1" applyAlignment="1">
      <alignment horizontal="left" vertical="top" wrapText="1" indent="1"/>
    </xf>
    <xf numFmtId="0" fontId="2" fillId="0" borderId="16" xfId="0" applyFont="1" applyFill="1" applyBorder="1" applyAlignment="1">
      <alignment horizontal="left" vertical="top" wrapText="1" indent="1"/>
    </xf>
    <xf numFmtId="0" fontId="2" fillId="0" borderId="11" xfId="0" applyFont="1" applyFill="1" applyBorder="1" applyAlignment="1">
      <alignment horizontal="left" vertical="top" wrapText="1" indent="1"/>
    </xf>
    <xf numFmtId="0" fontId="19" fillId="0" borderId="16" xfId="0" applyFont="1" applyFill="1" applyBorder="1" applyAlignment="1">
      <alignment horizontal="left" vertical="top" wrapText="1" indent="1"/>
    </xf>
    <xf numFmtId="0" fontId="19" fillId="0" borderId="11" xfId="0" applyFont="1" applyFill="1" applyBorder="1" applyAlignment="1">
      <alignment horizontal="left" vertical="top" wrapText="1" indent="1"/>
    </xf>
    <xf numFmtId="0" fontId="3" fillId="0" borderId="19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/>
    </xf>
    <xf numFmtId="49" fontId="2" fillId="0" borderId="12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49" fontId="2" fillId="8" borderId="12" xfId="0" applyNumberFormat="1" applyFont="1" applyFill="1" applyBorder="1" applyAlignment="1">
      <alignment horizontal="center" vertical="top"/>
    </xf>
    <xf numFmtId="49" fontId="2" fillId="8" borderId="16" xfId="0" applyNumberFormat="1" applyFont="1" applyFill="1" applyBorder="1" applyAlignment="1">
      <alignment horizontal="center" vertical="top"/>
    </xf>
    <xf numFmtId="49" fontId="2" fillId="8" borderId="11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1" xfId="0" applyFont="1" applyFill="1" applyBorder="1" applyAlignment="1">
      <alignment horizontal="left" vertical="top" wrapText="1" indent="2"/>
    </xf>
    <xf numFmtId="0" fontId="2" fillId="2" borderId="16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 indent="2"/>
    </xf>
    <xf numFmtId="0" fontId="19" fillId="0" borderId="11" xfId="0" applyFont="1" applyBorder="1" applyAlignment="1">
      <alignment horizontal="left" vertical="top" wrapText="1" indent="2"/>
    </xf>
    <xf numFmtId="49" fontId="19" fillId="0" borderId="12" xfId="0" applyNumberFormat="1" applyFont="1" applyBorder="1" applyAlignment="1">
      <alignment horizontal="center" vertical="top"/>
    </xf>
    <xf numFmtId="49" fontId="19" fillId="0" borderId="16" xfId="0" applyNumberFormat="1" applyFont="1" applyBorder="1" applyAlignment="1">
      <alignment horizontal="center" vertical="top"/>
    </xf>
    <xf numFmtId="49" fontId="19" fillId="0" borderId="11" xfId="0" applyNumberFormat="1" applyFont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19" fillId="0" borderId="16" xfId="0" applyFont="1" applyFill="1" applyBorder="1" applyAlignment="1">
      <alignment horizontal="left" vertical="top" wrapText="1" indent="2"/>
    </xf>
    <xf numFmtId="0" fontId="19" fillId="0" borderId="11" xfId="0" applyFont="1" applyFill="1" applyBorder="1" applyAlignment="1">
      <alignment horizontal="left" vertical="top" wrapText="1" indent="2"/>
    </xf>
    <xf numFmtId="0" fontId="18" fillId="0" borderId="16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19" fillId="0" borderId="16" xfId="0" applyFont="1" applyBorder="1" applyAlignment="1">
      <alignment horizontal="left" vertical="top" wrapText="1" indent="1"/>
    </xf>
    <xf numFmtId="0" fontId="19" fillId="0" borderId="11" xfId="0" applyFont="1" applyBorder="1" applyAlignment="1">
      <alignment horizontal="left" vertical="top" wrapText="1" indent="1"/>
    </xf>
    <xf numFmtId="4" fontId="2" fillId="2" borderId="12" xfId="0" applyNumberFormat="1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7" fillId="0" borderId="16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ni-8aa34e8f286\&#1084;&#1086;&#1080;%20&#1076;&#1086;&#1082;&#1091;&#1084;&#1077;&#1085;&#1090;&#1099;\&#1054;&#1041;&#1040;&#1089;%202015-2017%20&#1075;\&#1056;&#1072;&#1089;&#1095;&#1077;&#1090;&#1099;%202015-2017%20(&#1073;&#1102;&#1076;&#1078;&#1077;&#1090;&#1085;&#1099;&#107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"/>
      <sheetName val="211"/>
      <sheetName val="212"/>
      <sheetName val="2120100"/>
      <sheetName val="расчет к 2120100 на 2015"/>
      <sheetName val="расчет к 2120100на"/>
      <sheetName val="2120200"/>
      <sheetName val="213"/>
      <sheetName val="220"/>
      <sheetName val="221"/>
      <sheetName val="222"/>
      <sheetName val="223"/>
      <sheetName val="расчеты к комуналке"/>
      <sheetName val="224"/>
      <sheetName val="2240001"/>
      <sheetName val="225"/>
      <sheetName val="226"/>
      <sheetName val="2260200"/>
      <sheetName val="расчет по мед.осм."/>
      <sheetName val="260"/>
      <sheetName val="262"/>
      <sheetName val="263"/>
      <sheetName val="2630100"/>
      <sheetName val="290"/>
      <sheetName val="2900200"/>
      <sheetName val="2900300"/>
      <sheetName val="2900400"/>
      <sheetName val="310"/>
      <sheetName val="3100001"/>
      <sheetName val="340"/>
      <sheetName val="3400001"/>
      <sheetName val="3400002"/>
      <sheetName val="3400003"/>
      <sheetName val="ГСМ"/>
      <sheetName val="мяг.инв. ПНИ ДИ ЦСОН"/>
      <sheetName val=" расчет СИЗ"/>
      <sheetName val="расчет спец.одежды"/>
      <sheetName val="спецодежда"/>
      <sheetName val="мяг.инв. (ДДИ)"/>
      <sheetName val="канц.тов."/>
      <sheetName val="прочие бюджет"/>
      <sheetName val="прочие внебюджет"/>
      <sheetName val="ОСАГО"/>
      <sheetName val="свод"/>
    </sheetNames>
    <sheetDataSet>
      <sheetData sheetId="27">
        <row r="11">
          <cell r="B11">
            <v>2292608</v>
          </cell>
          <cell r="C11">
            <v>198253</v>
          </cell>
          <cell r="D11">
            <v>180849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25"/>
  <sheetViews>
    <sheetView view="pageBreakPreview" zoomScale="65" zoomScaleSheetLayoutView="65" zoomScalePageLayoutView="0" workbookViewId="0" topLeftCell="A4">
      <selection activeCell="EO20" sqref="EO20"/>
    </sheetView>
  </sheetViews>
  <sheetFormatPr defaultColWidth="0.875" defaultRowHeight="12.75"/>
  <cols>
    <col min="1" max="112" width="0.875" style="1" customWidth="1"/>
    <col min="113" max="114" width="1.12109375" style="1" customWidth="1"/>
    <col min="115" max="115" width="1.25" style="1" customWidth="1"/>
    <col min="116" max="117" width="1.12109375" style="1" customWidth="1"/>
    <col min="118" max="118" width="1.00390625" style="1" customWidth="1"/>
    <col min="119" max="119" width="1.25" style="1" customWidth="1"/>
    <col min="120" max="120" width="1.00390625" style="1" customWidth="1"/>
    <col min="121" max="122" width="1.12109375" style="1" customWidth="1"/>
    <col min="123" max="123" width="1.25" style="1" customWidth="1"/>
    <col min="124" max="124" width="1.12109375" style="1" customWidth="1"/>
    <col min="125" max="126" width="1.25" style="1" customWidth="1"/>
    <col min="127" max="127" width="0.6171875" style="1" customWidth="1"/>
    <col min="128" max="128" width="1.25" style="1" customWidth="1"/>
    <col min="129" max="138" width="1.12109375" style="1" customWidth="1"/>
    <col min="139" max="139" width="1.00390625" style="1" customWidth="1"/>
    <col min="140" max="143" width="1.12109375" style="1" customWidth="1"/>
    <col min="144" max="159" width="0.875" style="1" customWidth="1"/>
    <col min="160" max="160" width="1.37890625" style="1" customWidth="1"/>
    <col min="161" max="16384" width="0.875" style="1" customWidth="1"/>
  </cols>
  <sheetData>
    <row r="1" ht="12" customHeight="1"/>
    <row r="2" spans="1:161" s="3" customFormat="1" ht="22.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CU2" s="104" t="s">
        <v>0</v>
      </c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</row>
    <row r="3" spans="1:161" ht="36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CU3" s="106" t="s">
        <v>115</v>
      </c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</row>
    <row r="4" spans="1:161" ht="39.7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2"/>
      <c r="ED4" s="115" t="s">
        <v>98</v>
      </c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</row>
    <row r="5" spans="1:161" s="4" customFormat="1" ht="20.2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CU5" s="105" t="s">
        <v>1</v>
      </c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3"/>
      <c r="ED5" s="116" t="s">
        <v>2</v>
      </c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</row>
    <row r="6" spans="1:161" ht="20.25">
      <c r="A6" s="89"/>
      <c r="B6" s="89"/>
      <c r="C6" s="110"/>
      <c r="D6" s="110"/>
      <c r="E6" s="110"/>
      <c r="F6" s="110"/>
      <c r="G6" s="93"/>
      <c r="H6" s="93"/>
      <c r="I6" s="93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14" t="s">
        <v>24</v>
      </c>
      <c r="DL6" s="114"/>
      <c r="DM6" s="113"/>
      <c r="DN6" s="113"/>
      <c r="DO6" s="113"/>
      <c r="DP6" s="113"/>
      <c r="DQ6" s="117" t="s">
        <v>23</v>
      </c>
      <c r="DR6" s="117"/>
      <c r="DS6" s="117"/>
      <c r="DT6" s="113" t="s">
        <v>102</v>
      </c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7" t="s">
        <v>116</v>
      </c>
      <c r="EV6" s="119"/>
      <c r="EW6" s="119"/>
      <c r="EX6" s="119"/>
      <c r="EY6" s="119"/>
      <c r="EZ6" s="119"/>
      <c r="FA6" s="119"/>
      <c r="FB6" s="119"/>
      <c r="FC6" s="119"/>
      <c r="FD6" s="119"/>
      <c r="FE6" s="12"/>
    </row>
    <row r="7" spans="1:161" ht="20.2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05" t="s">
        <v>3</v>
      </c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</row>
    <row r="13" spans="1:161" ht="78" customHeight="1">
      <c r="A13" s="111" t="s">
        <v>106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</row>
    <row r="14" spans="1:161" ht="16.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</row>
    <row r="15" spans="1:161" ht="16.5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</row>
    <row r="16" spans="79:84" s="5" customFormat="1" ht="16.5">
      <c r="CA16" s="6" t="s">
        <v>4</v>
      </c>
      <c r="CB16" s="109"/>
      <c r="CC16" s="109"/>
      <c r="CD16" s="109"/>
      <c r="CE16" s="109"/>
      <c r="CF16" s="5" t="s">
        <v>5</v>
      </c>
    </row>
    <row r="17" spans="1:161" s="5" customFormat="1" ht="16.5">
      <c r="A17" s="88" t="s">
        <v>118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</row>
    <row r="18" spans="65:99" ht="18" customHeight="1">
      <c r="BM18" s="2" t="s">
        <v>22</v>
      </c>
      <c r="BN18" s="92"/>
      <c r="BO18" s="92"/>
      <c r="BP18" s="92"/>
      <c r="BQ18" s="92"/>
      <c r="BR18" s="93" t="s">
        <v>23</v>
      </c>
      <c r="BS18" s="93"/>
      <c r="BT18" s="93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89">
        <v>20</v>
      </c>
      <c r="CN18" s="89"/>
      <c r="CO18" s="89"/>
      <c r="CP18" s="89"/>
      <c r="CQ18" s="90"/>
      <c r="CR18" s="90"/>
      <c r="CS18" s="90"/>
      <c r="CT18" s="90"/>
      <c r="CU18" s="1" t="s">
        <v>6</v>
      </c>
    </row>
    <row r="19" spans="1:161" ht="96" customHeight="1">
      <c r="A19" s="91" t="s">
        <v>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W19" s="98" t="s">
        <v>10</v>
      </c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9"/>
      <c r="EQ19" s="95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5"/>
    </row>
    <row r="20" spans="1:161" ht="38.25" customHeight="1">
      <c r="A20" s="101" t="s">
        <v>96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2" t="s">
        <v>117</v>
      </c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EK20" s="2"/>
      <c r="EL20" s="2"/>
      <c r="EM20" s="2"/>
      <c r="EN20" s="2"/>
      <c r="EO20" s="2" t="s">
        <v>11</v>
      </c>
      <c r="EQ20" s="95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5"/>
    </row>
    <row r="21" spans="1:161" ht="38.2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EK21" s="2"/>
      <c r="EL21" s="2"/>
      <c r="EM21" s="2"/>
      <c r="EN21" s="2"/>
      <c r="EO21" s="2" t="s">
        <v>12</v>
      </c>
      <c r="EQ21" s="83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7"/>
    </row>
    <row r="22" spans="1:161" ht="61.5" customHeight="1">
      <c r="A22" s="101" t="s">
        <v>103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EE22" s="98" t="s">
        <v>13</v>
      </c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Q22" s="95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5"/>
    </row>
    <row r="23" spans="1:161" ht="61.5" customHeight="1">
      <c r="A23" s="101" t="s">
        <v>97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EK23" s="2"/>
      <c r="EL23" s="2"/>
      <c r="EM23" s="2"/>
      <c r="EN23" s="2"/>
      <c r="EO23" s="2"/>
      <c r="EQ23" s="95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5"/>
    </row>
    <row r="24" spans="1:161" ht="46.5" customHeight="1">
      <c r="A24" s="11" t="s">
        <v>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EK24" s="2"/>
      <c r="EL24" s="2"/>
      <c r="EM24" s="2"/>
      <c r="EN24" s="2"/>
      <c r="EO24" s="2"/>
      <c r="EQ24" s="86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84"/>
    </row>
    <row r="25" spans="1:161" ht="38.25" customHeight="1">
      <c r="A25" s="11" t="s">
        <v>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EK25" s="2"/>
      <c r="EL25" s="2"/>
      <c r="EM25" s="2"/>
      <c r="EN25" s="2"/>
      <c r="EP25" s="2" t="s">
        <v>14</v>
      </c>
      <c r="EQ25" s="94" t="s">
        <v>15</v>
      </c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</row>
  </sheetData>
  <sheetProtection/>
  <mergeCells count="50">
    <mergeCell ref="ED4:FE4"/>
    <mergeCell ref="ED5:FE5"/>
    <mergeCell ref="DQ6:DS6"/>
    <mergeCell ref="A7:AJ7"/>
    <mergeCell ref="EU6:FD6"/>
    <mergeCell ref="A5:R5"/>
    <mergeCell ref="T5:AR5"/>
    <mergeCell ref="CB16:CE16"/>
    <mergeCell ref="A6:B6"/>
    <mergeCell ref="C6:F6"/>
    <mergeCell ref="J6:AJ6"/>
    <mergeCell ref="A13:FE13"/>
    <mergeCell ref="DM6:DP6"/>
    <mergeCell ref="DT6:ET6"/>
    <mergeCell ref="DK7:ET7"/>
    <mergeCell ref="DK6:DL6"/>
    <mergeCell ref="A15:FE15"/>
    <mergeCell ref="A14:FE14"/>
    <mergeCell ref="G6:I6"/>
    <mergeCell ref="A2:AR2"/>
    <mergeCell ref="A3:AR3"/>
    <mergeCell ref="CU2:FE2"/>
    <mergeCell ref="A4:R4"/>
    <mergeCell ref="T4:AR4"/>
    <mergeCell ref="CU5:EB5"/>
    <mergeCell ref="CU3:FE3"/>
    <mergeCell ref="CU4:EB4"/>
    <mergeCell ref="A23:BD23"/>
    <mergeCell ref="BE23:DU23"/>
    <mergeCell ref="A20:BD21"/>
    <mergeCell ref="BE20:DU21"/>
    <mergeCell ref="A22:BD22"/>
    <mergeCell ref="BE22:DU22"/>
    <mergeCell ref="EQ25:FE25"/>
    <mergeCell ref="EQ23:FE24"/>
    <mergeCell ref="BE24:DU24"/>
    <mergeCell ref="EQ19:FE19"/>
    <mergeCell ref="EQ20:FE20"/>
    <mergeCell ref="EQ21:FE21"/>
    <mergeCell ref="DW19:EP19"/>
    <mergeCell ref="EE22:EO22"/>
    <mergeCell ref="EQ22:FE22"/>
    <mergeCell ref="AO19:DU19"/>
    <mergeCell ref="A17:FE17"/>
    <mergeCell ref="CM18:CP18"/>
    <mergeCell ref="CQ18:CT18"/>
    <mergeCell ref="A19:AN19"/>
    <mergeCell ref="BN18:BQ18"/>
    <mergeCell ref="BR18:BT18"/>
    <mergeCell ref="BU18:CL18"/>
  </mergeCells>
  <printOptions horizontalCentered="1"/>
  <pageMargins left="0.5905511811023623" right="0.19" top="0.4724409448818898" bottom="0.3937007874015748" header="0.1968503937007874" footer="0.196850393700787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0"/>
  <sheetViews>
    <sheetView zoomScaleSheetLayoutView="100" zoomScalePageLayoutView="0" workbookViewId="0" topLeftCell="A1">
      <selection activeCell="A12" sqref="A12"/>
    </sheetView>
  </sheetViews>
  <sheetFormatPr defaultColWidth="0.875" defaultRowHeight="12.75"/>
  <cols>
    <col min="1" max="1" width="139.875" style="1" customWidth="1"/>
    <col min="2" max="16384" width="0.875" style="1" customWidth="1"/>
  </cols>
  <sheetData>
    <row r="2" ht="21" customHeight="1">
      <c r="A2" s="15" t="s">
        <v>26</v>
      </c>
    </row>
    <row r="3" ht="21" customHeight="1"/>
    <row r="4" s="7" customFormat="1" ht="19.5" customHeight="1">
      <c r="A4" s="16" t="s">
        <v>110</v>
      </c>
    </row>
    <row r="5" s="7" customFormat="1" ht="12.75" customHeight="1">
      <c r="A5" s="17"/>
    </row>
    <row r="6" s="7" customFormat="1" ht="18.75">
      <c r="A6" s="18" t="s">
        <v>111</v>
      </c>
    </row>
    <row r="7" s="7" customFormat="1" ht="13.5" customHeight="1">
      <c r="A7" s="17"/>
    </row>
    <row r="8" s="7" customFormat="1" ht="18" customHeight="1">
      <c r="A8" s="16" t="s">
        <v>112</v>
      </c>
    </row>
    <row r="9" s="7" customFormat="1" ht="12.75" customHeight="1">
      <c r="A9" s="17"/>
    </row>
    <row r="10" s="7" customFormat="1" ht="52.5" customHeight="1">
      <c r="A10" s="16" t="s">
        <v>131</v>
      </c>
    </row>
    <row r="11" s="7" customFormat="1" ht="14.25" customHeight="1">
      <c r="A11" s="17"/>
    </row>
    <row r="12" s="7" customFormat="1" ht="20.25" customHeight="1">
      <c r="A12" s="16" t="s">
        <v>113</v>
      </c>
    </row>
    <row r="13" s="7" customFormat="1" ht="13.5" customHeight="1">
      <c r="A13" s="17"/>
    </row>
    <row r="14" s="7" customFormat="1" ht="15.75" customHeight="1">
      <c r="A14" s="21" t="s">
        <v>140</v>
      </c>
    </row>
    <row r="15" s="7" customFormat="1" ht="56.25" customHeight="1">
      <c r="A15" s="21" t="s">
        <v>189</v>
      </c>
    </row>
    <row r="16" s="7" customFormat="1" ht="14.25" customHeight="1">
      <c r="A16" s="17"/>
    </row>
    <row r="17" s="7" customFormat="1" ht="41.25" customHeight="1">
      <c r="A17" s="19" t="s">
        <v>142</v>
      </c>
    </row>
    <row r="18" s="7" customFormat="1" ht="15" customHeight="1">
      <c r="A18" s="17"/>
    </row>
    <row r="19" s="7" customFormat="1" ht="39.75" customHeight="1">
      <c r="A19" s="16" t="s">
        <v>143</v>
      </c>
    </row>
    <row r="20" s="7" customFormat="1" ht="27" customHeight="1">
      <c r="A20" s="10"/>
    </row>
    <row r="21" ht="3" customHeight="1"/>
  </sheetData>
  <sheetProtection/>
  <printOptions/>
  <pageMargins left="1.2598425196850394" right="0.5118110236220472" top="0.7480314960629921" bottom="0.7874015748031497" header="0.1968503937007874" footer="0.1968503937007874"/>
  <pageSetup horizontalDpi="600" verticalDpi="600" orientation="portrait" paperSize="9" r:id="rId1"/>
  <headerFooter alignWithMargins="0">
    <oddHeader>&amp;R&amp;"Times New Roman,обычный"&amp;14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0"/>
  <sheetViews>
    <sheetView zoomScaleSheetLayoutView="100" zoomScalePageLayoutView="0" workbookViewId="0" topLeftCell="A1">
      <selection activeCell="C17" sqref="C17"/>
    </sheetView>
  </sheetViews>
  <sheetFormatPr defaultColWidth="0.875" defaultRowHeight="12.75"/>
  <cols>
    <col min="1" max="1" width="79.625" style="8" customWidth="1"/>
    <col min="2" max="2" width="16.25390625" style="29" customWidth="1"/>
    <col min="3" max="3" width="13.625" style="8" customWidth="1"/>
    <col min="4" max="16384" width="0.875" style="8" customWidth="1"/>
  </cols>
  <sheetData>
    <row r="1" ht="9" customHeight="1">
      <c r="A1" s="22"/>
    </row>
    <row r="2" ht="15.75" customHeight="1">
      <c r="A2" s="22"/>
    </row>
    <row r="3" spans="1:2" ht="15.75" customHeight="1">
      <c r="A3" s="120" t="s">
        <v>25</v>
      </c>
      <c r="B3" s="120"/>
    </row>
    <row r="4" ht="6" customHeight="1">
      <c r="A4" s="20"/>
    </row>
    <row r="5" spans="1:2" ht="20.25" customHeight="1">
      <c r="A5" s="23" t="s">
        <v>16</v>
      </c>
      <c r="B5" s="75" t="s">
        <v>27</v>
      </c>
    </row>
    <row r="6" spans="1:2" ht="18.75">
      <c r="A6" s="23">
        <v>1</v>
      </c>
      <c r="B6" s="75">
        <v>2</v>
      </c>
    </row>
    <row r="7" spans="1:2" s="9" customFormat="1" ht="18" customHeight="1">
      <c r="A7" s="24" t="s">
        <v>28</v>
      </c>
      <c r="B7" s="74">
        <v>26021435.65</v>
      </c>
    </row>
    <row r="8" spans="1:2" ht="15.75" customHeight="1">
      <c r="A8" s="25" t="s">
        <v>17</v>
      </c>
      <c r="B8" s="76"/>
    </row>
    <row r="9" spans="1:2" s="14" customFormat="1" ht="40.5" customHeight="1">
      <c r="A9" s="26" t="s">
        <v>29</v>
      </c>
      <c r="B9" s="76">
        <v>23133380.1</v>
      </c>
    </row>
    <row r="10" spans="1:2" s="14" customFormat="1" ht="15.75" customHeight="1">
      <c r="A10" s="27" t="s">
        <v>18</v>
      </c>
      <c r="B10" s="76"/>
    </row>
    <row r="11" spans="1:2" s="14" customFormat="1" ht="57.75" customHeight="1">
      <c r="A11" s="26" t="s">
        <v>30</v>
      </c>
      <c r="B11" s="76">
        <v>23133380.1</v>
      </c>
    </row>
    <row r="12" spans="1:2" s="14" customFormat="1" ht="57.75" customHeight="1">
      <c r="A12" s="26" t="s">
        <v>64</v>
      </c>
      <c r="B12" s="76">
        <v>217656.18</v>
      </c>
    </row>
    <row r="13" spans="1:2" s="14" customFormat="1" ht="60" customHeight="1">
      <c r="A13" s="26" t="s">
        <v>65</v>
      </c>
      <c r="B13" s="76">
        <v>6268872.63</v>
      </c>
    </row>
    <row r="14" spans="1:2" s="14" customFormat="1" ht="21.75" customHeight="1">
      <c r="A14" s="26" t="s">
        <v>31</v>
      </c>
      <c r="B14" s="76">
        <v>420696.56</v>
      </c>
    </row>
    <row r="15" spans="1:2" s="14" customFormat="1" ht="36" customHeight="1">
      <c r="A15" s="26" t="s">
        <v>32</v>
      </c>
      <c r="B15" s="76">
        <v>28195320.46</v>
      </c>
    </row>
    <row r="16" spans="1:2" s="14" customFormat="1" ht="15.75" customHeight="1">
      <c r="A16" s="27" t="s">
        <v>18</v>
      </c>
      <c r="B16" s="76"/>
    </row>
    <row r="17" spans="1:3" s="14" customFormat="1" ht="37.5" customHeight="1">
      <c r="A17" s="26" t="s">
        <v>33</v>
      </c>
      <c r="B17" s="76">
        <f>12351092.72</f>
        <v>12351092.72</v>
      </c>
      <c r="C17" s="81">
        <f>B7+B19</f>
        <v>40936090.94</v>
      </c>
    </row>
    <row r="18" spans="1:2" s="14" customFormat="1" ht="20.25" customHeight="1">
      <c r="A18" s="26" t="s">
        <v>34</v>
      </c>
      <c r="B18" s="76">
        <f>B17-7042203.65</f>
        <v>5308889.07</v>
      </c>
    </row>
    <row r="19" spans="1:2" s="9" customFormat="1" ht="17.25" customHeight="1">
      <c r="A19" s="78" t="s">
        <v>35</v>
      </c>
      <c r="B19" s="79">
        <v>14914655.29</v>
      </c>
    </row>
    <row r="20" spans="1:2" ht="15.75" customHeight="1">
      <c r="A20" s="25" t="s">
        <v>17</v>
      </c>
      <c r="B20" s="76"/>
    </row>
    <row r="21" spans="1:2" ht="39.75" customHeight="1">
      <c r="A21" s="24" t="s">
        <v>66</v>
      </c>
      <c r="B21" s="74"/>
    </row>
    <row r="22" spans="1:2" ht="40.5" customHeight="1">
      <c r="A22" s="24" t="s">
        <v>144</v>
      </c>
      <c r="B22" s="74">
        <f>B24+B25+B26+B27+B28+B29+B30+B31</f>
        <v>112195.68</v>
      </c>
    </row>
    <row r="23" spans="1:2" ht="18" customHeight="1">
      <c r="A23" s="28" t="s">
        <v>18</v>
      </c>
      <c r="B23" s="76"/>
    </row>
    <row r="24" spans="1:2" ht="19.5" customHeight="1">
      <c r="A24" s="25" t="s">
        <v>145</v>
      </c>
      <c r="B24" s="76"/>
    </row>
    <row r="25" spans="1:2" ht="19.5" customHeight="1">
      <c r="A25" s="25" t="s">
        <v>146</v>
      </c>
      <c r="B25" s="76"/>
    </row>
    <row r="26" spans="1:2" ht="19.5" customHeight="1">
      <c r="A26" s="25" t="s">
        <v>147</v>
      </c>
      <c r="B26" s="76"/>
    </row>
    <row r="27" spans="1:2" ht="19.5" customHeight="1">
      <c r="A27" s="25" t="s">
        <v>148</v>
      </c>
      <c r="B27" s="76"/>
    </row>
    <row r="28" spans="1:2" ht="19.5" customHeight="1">
      <c r="A28" s="25" t="s">
        <v>149</v>
      </c>
      <c r="B28" s="76"/>
    </row>
    <row r="29" spans="1:2" ht="19.5" customHeight="1">
      <c r="A29" s="25" t="s">
        <v>150</v>
      </c>
      <c r="B29" s="76"/>
    </row>
    <row r="30" spans="1:2" ht="19.5" customHeight="1">
      <c r="A30" s="25" t="s">
        <v>151</v>
      </c>
      <c r="B30" s="76"/>
    </row>
    <row r="31" spans="1:2" ht="19.5" customHeight="1">
      <c r="A31" s="25" t="s">
        <v>152</v>
      </c>
      <c r="B31" s="76">
        <v>112195.68</v>
      </c>
    </row>
    <row r="32" spans="1:2" s="14" customFormat="1" ht="42" customHeight="1">
      <c r="A32" s="80" t="s">
        <v>153</v>
      </c>
      <c r="B32" s="74">
        <f>B34+B35+B36+B37+B38+B39+B40+B41</f>
        <v>0</v>
      </c>
    </row>
    <row r="33" spans="1:2" ht="19.5" customHeight="1">
      <c r="A33" s="28" t="s">
        <v>18</v>
      </c>
      <c r="B33" s="76"/>
    </row>
    <row r="34" spans="1:2" ht="19.5" customHeight="1">
      <c r="A34" s="25" t="s">
        <v>154</v>
      </c>
      <c r="B34" s="76"/>
    </row>
    <row r="35" spans="1:2" ht="19.5" customHeight="1">
      <c r="A35" s="25" t="s">
        <v>155</v>
      </c>
      <c r="B35" s="76"/>
    </row>
    <row r="36" spans="1:2" ht="19.5" customHeight="1">
      <c r="A36" s="25" t="s">
        <v>156</v>
      </c>
      <c r="B36" s="76"/>
    </row>
    <row r="37" spans="1:2" ht="19.5" customHeight="1">
      <c r="A37" s="25" t="s">
        <v>157</v>
      </c>
      <c r="B37" s="76"/>
    </row>
    <row r="38" spans="1:2" ht="19.5" customHeight="1">
      <c r="A38" s="25" t="s">
        <v>158</v>
      </c>
      <c r="B38" s="76"/>
    </row>
    <row r="39" spans="1:2" ht="19.5" customHeight="1">
      <c r="A39" s="25" t="s">
        <v>159</v>
      </c>
      <c r="B39" s="76"/>
    </row>
    <row r="40" spans="1:2" ht="19.5" customHeight="1">
      <c r="A40" s="25" t="s">
        <v>160</v>
      </c>
      <c r="B40" s="76"/>
    </row>
    <row r="41" spans="1:2" ht="19.5" customHeight="1">
      <c r="A41" s="25" t="s">
        <v>161</v>
      </c>
      <c r="B41" s="76"/>
    </row>
    <row r="42" spans="1:2" s="9" customFormat="1" ht="18" customHeight="1">
      <c r="A42" s="24" t="s">
        <v>36</v>
      </c>
      <c r="B42" s="74">
        <v>18658135</v>
      </c>
    </row>
    <row r="43" spans="1:2" ht="18.75" customHeight="1">
      <c r="A43" s="25" t="s">
        <v>17</v>
      </c>
      <c r="B43" s="76"/>
    </row>
    <row r="44" spans="1:2" ht="21" customHeight="1">
      <c r="A44" s="24" t="s">
        <v>37</v>
      </c>
      <c r="B44" s="74"/>
    </row>
    <row r="45" spans="1:2" ht="60" customHeight="1">
      <c r="A45" s="24" t="s">
        <v>162</v>
      </c>
      <c r="B45" s="74">
        <f>B47+B48+B49+B50+B51+B52+B53+B54+B55+B56+B57</f>
        <v>307561</v>
      </c>
    </row>
    <row r="46" spans="1:2" ht="19.5" customHeight="1">
      <c r="A46" s="28" t="s">
        <v>18</v>
      </c>
      <c r="B46" s="76"/>
    </row>
    <row r="47" spans="1:2" ht="19.5" customHeight="1">
      <c r="A47" s="25" t="s">
        <v>163</v>
      </c>
      <c r="B47" s="76"/>
    </row>
    <row r="48" spans="1:2" ht="19.5" customHeight="1">
      <c r="A48" s="25" t="s">
        <v>164</v>
      </c>
      <c r="B48" s="76"/>
    </row>
    <row r="49" spans="1:2" ht="19.5" customHeight="1">
      <c r="A49" s="25" t="s">
        <v>165</v>
      </c>
      <c r="B49" s="76"/>
    </row>
    <row r="50" spans="1:2" ht="19.5" customHeight="1">
      <c r="A50" s="25" t="s">
        <v>166</v>
      </c>
      <c r="B50" s="76"/>
    </row>
    <row r="51" spans="1:2" ht="19.5" customHeight="1">
      <c r="A51" s="25" t="s">
        <v>167</v>
      </c>
      <c r="B51" s="76"/>
    </row>
    <row r="52" spans="1:2" ht="19.5" customHeight="1">
      <c r="A52" s="25" t="s">
        <v>168</v>
      </c>
      <c r="B52" s="76"/>
    </row>
    <row r="53" spans="1:2" ht="19.5" customHeight="1">
      <c r="A53" s="25" t="s">
        <v>169</v>
      </c>
      <c r="B53" s="76"/>
    </row>
    <row r="54" spans="1:2" ht="19.5" customHeight="1">
      <c r="A54" s="25" t="s">
        <v>170</v>
      </c>
      <c r="B54" s="76"/>
    </row>
    <row r="55" spans="1:2" ht="19.5" customHeight="1">
      <c r="A55" s="25" t="s">
        <v>171</v>
      </c>
      <c r="B55" s="76"/>
    </row>
    <row r="56" spans="1:2" ht="19.5" customHeight="1">
      <c r="A56" s="25" t="s">
        <v>172</v>
      </c>
      <c r="B56" s="76">
        <v>70870.5</v>
      </c>
    </row>
    <row r="57" spans="1:2" ht="19.5" customHeight="1">
      <c r="A57" s="25" t="s">
        <v>173</v>
      </c>
      <c r="B57" s="76">
        <f>4865.5+41325+190500</f>
        <v>236690.5</v>
      </c>
    </row>
    <row r="58" spans="1:2" ht="55.5" customHeight="1">
      <c r="A58" s="24" t="s">
        <v>174</v>
      </c>
      <c r="B58" s="74">
        <f>B60+B61+B62+B63+B64+B65+B66+B67+B68+B69+B70</f>
        <v>0</v>
      </c>
    </row>
    <row r="59" spans="1:2" ht="18.75" customHeight="1">
      <c r="A59" s="28" t="s">
        <v>18</v>
      </c>
      <c r="B59" s="76"/>
    </row>
    <row r="60" spans="1:2" ht="18.75" customHeight="1">
      <c r="A60" s="25" t="s">
        <v>175</v>
      </c>
      <c r="B60" s="76"/>
    </row>
    <row r="61" spans="1:2" ht="18.75" customHeight="1">
      <c r="A61" s="25" t="s">
        <v>176</v>
      </c>
      <c r="B61" s="76"/>
    </row>
    <row r="62" spans="1:2" ht="18.75" customHeight="1">
      <c r="A62" s="25" t="s">
        <v>177</v>
      </c>
      <c r="B62" s="76"/>
    </row>
    <row r="63" spans="1:2" ht="18.75" customHeight="1">
      <c r="A63" s="25" t="s">
        <v>178</v>
      </c>
      <c r="B63" s="76"/>
    </row>
    <row r="64" spans="1:2" ht="18.75" customHeight="1">
      <c r="A64" s="25" t="s">
        <v>179</v>
      </c>
      <c r="B64" s="76"/>
    </row>
    <row r="65" spans="1:2" ht="18.75" customHeight="1">
      <c r="A65" s="25" t="s">
        <v>180</v>
      </c>
      <c r="B65" s="76"/>
    </row>
    <row r="66" spans="1:2" ht="18.75" customHeight="1">
      <c r="A66" s="25" t="s">
        <v>181</v>
      </c>
      <c r="B66" s="76"/>
    </row>
    <row r="67" spans="1:2" ht="18.75" customHeight="1">
      <c r="A67" s="25" t="s">
        <v>182</v>
      </c>
      <c r="B67" s="76"/>
    </row>
    <row r="68" spans="1:2" ht="18.75" customHeight="1">
      <c r="A68" s="25" t="s">
        <v>183</v>
      </c>
      <c r="B68" s="76"/>
    </row>
    <row r="69" spans="1:2" ht="18.75" customHeight="1">
      <c r="A69" s="25" t="s">
        <v>184</v>
      </c>
      <c r="B69" s="76"/>
    </row>
    <row r="70" spans="1:2" ht="18.75" customHeight="1">
      <c r="A70" s="25" t="s">
        <v>185</v>
      </c>
      <c r="B70" s="76"/>
    </row>
    <row r="71" ht="15.75">
      <c r="B71" s="77"/>
    </row>
    <row r="72" ht="15.75">
      <c r="B72" s="77"/>
    </row>
    <row r="73" ht="15.75">
      <c r="B73" s="77"/>
    </row>
    <row r="74" ht="15.75">
      <c r="B74" s="77"/>
    </row>
    <row r="75" ht="15.75">
      <c r="B75" s="77"/>
    </row>
    <row r="76" ht="15.75">
      <c r="B76" s="77"/>
    </row>
    <row r="77" ht="15.75">
      <c r="B77" s="77"/>
    </row>
    <row r="78" ht="15.75">
      <c r="B78" s="77"/>
    </row>
    <row r="79" ht="15.75">
      <c r="B79" s="77"/>
    </row>
    <row r="80" ht="15.75">
      <c r="B80" s="77"/>
    </row>
    <row r="81" ht="15.75">
      <c r="B81" s="77"/>
    </row>
    <row r="82" ht="15.75">
      <c r="B82" s="77"/>
    </row>
    <row r="83" ht="15.75">
      <c r="B83" s="77"/>
    </row>
    <row r="84" ht="15.75">
      <c r="B84" s="77"/>
    </row>
    <row r="85" ht="15.75">
      <c r="B85" s="77"/>
    </row>
    <row r="86" ht="15.75">
      <c r="B86" s="77"/>
    </row>
    <row r="87" ht="15.75">
      <c r="B87" s="77"/>
    </row>
    <row r="88" ht="15.75">
      <c r="B88" s="77"/>
    </row>
    <row r="89" ht="15.75">
      <c r="B89" s="77"/>
    </row>
    <row r="90" ht="15.75">
      <c r="B90" s="77"/>
    </row>
    <row r="91" ht="15.75">
      <c r="B91" s="77"/>
    </row>
    <row r="92" ht="15.75">
      <c r="B92" s="77"/>
    </row>
    <row r="93" ht="15.75">
      <c r="B93" s="77"/>
    </row>
    <row r="94" ht="15.75">
      <c r="B94" s="77"/>
    </row>
    <row r="95" ht="15.75">
      <c r="B95" s="77"/>
    </row>
    <row r="96" ht="15.75">
      <c r="B96" s="77"/>
    </row>
    <row r="97" ht="15.75">
      <c r="B97" s="77"/>
    </row>
    <row r="98" ht="15.75">
      <c r="B98" s="77"/>
    </row>
    <row r="99" ht="15.75">
      <c r="B99" s="77"/>
    </row>
    <row r="100" ht="15.75">
      <c r="B100" s="77"/>
    </row>
    <row r="101" ht="15.75">
      <c r="B101" s="77"/>
    </row>
    <row r="102" ht="15.75">
      <c r="B102" s="77"/>
    </row>
    <row r="103" ht="15.75">
      <c r="B103" s="77"/>
    </row>
    <row r="104" ht="15.75">
      <c r="B104" s="77"/>
    </row>
    <row r="105" ht="15.75">
      <c r="B105" s="77"/>
    </row>
    <row r="106" ht="15.75">
      <c r="B106" s="77"/>
    </row>
    <row r="107" ht="15.75">
      <c r="B107" s="77"/>
    </row>
    <row r="108" ht="15.75">
      <c r="B108" s="77"/>
    </row>
    <row r="109" ht="15.75">
      <c r="B109" s="77"/>
    </row>
    <row r="110" ht="15.75">
      <c r="B110" s="77"/>
    </row>
    <row r="111" ht="15.75">
      <c r="B111" s="77"/>
    </row>
    <row r="112" ht="15.75">
      <c r="B112" s="77"/>
    </row>
    <row r="113" ht="15.75">
      <c r="B113" s="77"/>
    </row>
    <row r="114" ht="15.75">
      <c r="B114" s="77"/>
    </row>
    <row r="115" ht="15.75">
      <c r="B115" s="77"/>
    </row>
    <row r="116" ht="15.75">
      <c r="B116" s="77"/>
    </row>
    <row r="117" ht="15.75">
      <c r="B117" s="77"/>
    </row>
    <row r="118" ht="15.75">
      <c r="B118" s="77"/>
    </row>
    <row r="119" ht="15.75">
      <c r="B119" s="77"/>
    </row>
    <row r="120" ht="15.75">
      <c r="B120" s="77"/>
    </row>
    <row r="121" ht="15.75">
      <c r="B121" s="77"/>
    </row>
    <row r="122" ht="15.75">
      <c r="B122" s="77"/>
    </row>
    <row r="123" ht="15.75">
      <c r="B123" s="77"/>
    </row>
    <row r="124" ht="15.75">
      <c r="B124" s="77"/>
    </row>
    <row r="125" ht="15.75">
      <c r="B125" s="77"/>
    </row>
    <row r="126" ht="15.75">
      <c r="B126" s="77"/>
    </row>
    <row r="127" ht="15.75">
      <c r="B127" s="77"/>
    </row>
    <row r="128" ht="15.75">
      <c r="B128" s="77"/>
    </row>
    <row r="129" ht="15.75">
      <c r="B129" s="77"/>
    </row>
    <row r="130" ht="15.75">
      <c r="B130" s="77"/>
    </row>
    <row r="131" ht="15.75">
      <c r="B131" s="77"/>
    </row>
    <row r="132" ht="15.75">
      <c r="B132" s="77"/>
    </row>
    <row r="133" ht="15.75">
      <c r="B133" s="77"/>
    </row>
    <row r="134" ht="15.75">
      <c r="B134" s="77"/>
    </row>
    <row r="135" ht="15.75">
      <c r="B135" s="77"/>
    </row>
    <row r="136" ht="15.75">
      <c r="B136" s="77"/>
    </row>
    <row r="137" ht="15.75">
      <c r="B137" s="77"/>
    </row>
    <row r="138" ht="15.75">
      <c r="B138" s="77"/>
    </row>
    <row r="139" ht="15.75">
      <c r="B139" s="77"/>
    </row>
    <row r="140" ht="15.75">
      <c r="B140" s="77"/>
    </row>
    <row r="141" ht="15.75">
      <c r="B141" s="77"/>
    </row>
    <row r="142" ht="15.75">
      <c r="B142" s="77"/>
    </row>
    <row r="143" ht="15.75">
      <c r="B143" s="77"/>
    </row>
    <row r="144" ht="15.75">
      <c r="B144" s="77"/>
    </row>
    <row r="145" ht="15.75">
      <c r="B145" s="77"/>
    </row>
    <row r="146" ht="15.75">
      <c r="B146" s="77"/>
    </row>
    <row r="147" ht="15.75">
      <c r="B147" s="77"/>
    </row>
    <row r="148" ht="15.75">
      <c r="B148" s="77"/>
    </row>
    <row r="149" ht="15.75">
      <c r="B149" s="77"/>
    </row>
    <row r="150" ht="15.75">
      <c r="B150" s="77"/>
    </row>
    <row r="151" ht="15.75">
      <c r="B151" s="77"/>
    </row>
    <row r="152" ht="15.75">
      <c r="B152" s="77"/>
    </row>
    <row r="153" ht="15.75">
      <c r="B153" s="77"/>
    </row>
    <row r="154" ht="15.75">
      <c r="B154" s="77"/>
    </row>
    <row r="155" ht="15.75">
      <c r="B155" s="77"/>
    </row>
    <row r="156" ht="15.75">
      <c r="B156" s="77"/>
    </row>
    <row r="157" ht="15.75">
      <c r="B157" s="77"/>
    </row>
    <row r="158" ht="15.75">
      <c r="B158" s="77"/>
    </row>
    <row r="159" ht="15.75">
      <c r="B159" s="77"/>
    </row>
    <row r="160" ht="15.75">
      <c r="B160" s="77"/>
    </row>
  </sheetData>
  <sheetProtection/>
  <mergeCells count="1">
    <mergeCell ref="A3:B3"/>
  </mergeCells>
  <printOptions horizontalCentered="1"/>
  <pageMargins left="1.3779527559055118" right="0.5118110236220472" top="0.79" bottom="0.8267716535433072" header="0.55" footer="0.6692913385826772"/>
  <pageSetup fitToHeight="0" fitToWidth="1" horizontalDpi="600" verticalDpi="600" orientation="portrait" paperSize="9" scale="86" r:id="rId1"/>
  <headerFooter alignWithMargins="0">
    <oddHeader>&amp;R&amp;"Times New Roman,обычный"&amp;14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Q234"/>
  <sheetViews>
    <sheetView tabSelected="1" zoomScaleSheetLayoutView="100" zoomScalePageLayoutView="0" workbookViewId="0" topLeftCell="A1">
      <selection activeCell="BN29" sqref="BN29"/>
    </sheetView>
  </sheetViews>
  <sheetFormatPr defaultColWidth="0.875" defaultRowHeight="12.75"/>
  <cols>
    <col min="1" max="61" width="0.875" style="29" customWidth="1"/>
    <col min="62" max="62" width="1.00390625" style="29" customWidth="1"/>
    <col min="63" max="63" width="0.875" style="29" customWidth="1"/>
    <col min="64" max="64" width="1.00390625" style="29" customWidth="1"/>
    <col min="65" max="65" width="6.125" style="29" customWidth="1"/>
    <col min="66" max="66" width="18.00390625" style="29" customWidth="1"/>
    <col min="67" max="67" width="17.125" style="29" customWidth="1"/>
    <col min="68" max="68" width="15.375" style="29" customWidth="1"/>
    <col min="69" max="69" width="4.875" style="29" customWidth="1"/>
    <col min="70" max="16384" width="0.875" style="29" customWidth="1"/>
  </cols>
  <sheetData>
    <row r="1" ht="8.25" customHeight="1"/>
    <row r="2" spans="1:68" s="30" customFormat="1" ht="15" customHeight="1">
      <c r="A2" s="170" t="s">
        <v>38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</row>
    <row r="3" spans="1:68" ht="6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</row>
    <row r="4" spans="1:68" ht="15.75" customHeight="1">
      <c r="A4" s="177" t="s">
        <v>16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178"/>
      <c r="AR4" s="178"/>
      <c r="AS4" s="178"/>
      <c r="AT4" s="178"/>
      <c r="AU4" s="178"/>
      <c r="AV4" s="178"/>
      <c r="AW4" s="178"/>
      <c r="AX4" s="179"/>
      <c r="AY4" s="177" t="s">
        <v>105</v>
      </c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9"/>
      <c r="BN4" s="174" t="s">
        <v>127</v>
      </c>
      <c r="BO4" s="175"/>
      <c r="BP4" s="176"/>
    </row>
    <row r="5" spans="1:68" ht="137.25" customHeight="1">
      <c r="A5" s="180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2"/>
      <c r="AY5" s="180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2"/>
      <c r="BN5" s="32" t="s">
        <v>128</v>
      </c>
      <c r="BO5" s="32" t="s">
        <v>129</v>
      </c>
      <c r="BP5" s="33" t="s">
        <v>130</v>
      </c>
    </row>
    <row r="6" spans="1:68" ht="15" customHeight="1">
      <c r="A6" s="174">
        <v>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6"/>
      <c r="AY6" s="174">
        <v>2</v>
      </c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6"/>
      <c r="BN6" s="32">
        <v>3</v>
      </c>
      <c r="BO6" s="32">
        <v>4</v>
      </c>
      <c r="BP6" s="33">
        <v>5</v>
      </c>
    </row>
    <row r="7" spans="1:68" ht="39" customHeight="1">
      <c r="A7" s="34"/>
      <c r="B7" s="131" t="s">
        <v>67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2"/>
      <c r="AY7" s="126" t="s">
        <v>39</v>
      </c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8"/>
      <c r="BN7" s="37"/>
      <c r="BO7" s="35"/>
      <c r="BP7" s="36"/>
    </row>
    <row r="8" spans="1:68" s="31" customFormat="1" ht="15.75">
      <c r="A8" s="34"/>
      <c r="B8" s="144" t="s">
        <v>19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5"/>
      <c r="AY8" s="171" t="s">
        <v>39</v>
      </c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3"/>
      <c r="BN8" s="70">
        <f>BN10+BN11+BN15+BN16+BN17+BN20+BN21+BN28</f>
        <v>85250616.68</v>
      </c>
      <c r="BO8" s="70">
        <f>BO10+BO11+BO15+BO16+BO17+BO20+BO21+BO28</f>
        <v>90503209.25999999</v>
      </c>
      <c r="BP8" s="71">
        <f>BP10+BP11+BP15+BP16+BP17+BP20+BP21+BP28</f>
        <v>104794559.55000001</v>
      </c>
    </row>
    <row r="9" spans="1:68" s="31" customFormat="1" ht="15.75">
      <c r="A9" s="34"/>
      <c r="B9" s="131" t="s">
        <v>18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2"/>
      <c r="AY9" s="126" t="s">
        <v>39</v>
      </c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8"/>
      <c r="BN9" s="72"/>
      <c r="BO9" s="72"/>
      <c r="BP9" s="36"/>
    </row>
    <row r="10" spans="1:68" s="31" customFormat="1" ht="32.25" customHeight="1">
      <c r="A10" s="34"/>
      <c r="B10" s="131" t="s">
        <v>40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2"/>
      <c r="AY10" s="126" t="s">
        <v>39</v>
      </c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8"/>
      <c r="BN10" s="73">
        <v>44352508.89</v>
      </c>
      <c r="BO10" s="73">
        <v>52596592.82</v>
      </c>
      <c r="BP10" s="73">
        <v>66507130.35</v>
      </c>
    </row>
    <row r="11" spans="1:68" s="31" customFormat="1" ht="18" customHeight="1">
      <c r="A11" s="34"/>
      <c r="B11" s="131" t="s">
        <v>114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2"/>
      <c r="AY11" s="126" t="s">
        <v>39</v>
      </c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8"/>
      <c r="BN11" s="35"/>
      <c r="BO11" s="69"/>
      <c r="BP11" s="36"/>
    </row>
    <row r="12" spans="1:68" s="42" customFormat="1" ht="19.5" customHeight="1">
      <c r="A12" s="39"/>
      <c r="B12" s="140" t="s">
        <v>18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5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40"/>
      <c r="BO12" s="40"/>
      <c r="BP12" s="41"/>
    </row>
    <row r="13" spans="1:68" s="42" customFormat="1" ht="18.75" customHeight="1">
      <c r="A13" s="39"/>
      <c r="B13" s="140" t="s">
        <v>137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51"/>
      <c r="AY13" s="121" t="s">
        <v>39</v>
      </c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3"/>
      <c r="BN13" s="40"/>
      <c r="BO13" s="40"/>
      <c r="BP13" s="41"/>
    </row>
    <row r="14" spans="1:68" s="42" customFormat="1" ht="24" customHeight="1">
      <c r="A14" s="39"/>
      <c r="B14" s="140" t="s">
        <v>138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51"/>
      <c r="AY14" s="183" t="s">
        <v>39</v>
      </c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5"/>
      <c r="BN14" s="40"/>
      <c r="BO14" s="40"/>
      <c r="BP14" s="41"/>
    </row>
    <row r="15" spans="1:68" s="42" customFormat="1" ht="49.5" customHeight="1">
      <c r="A15" s="39"/>
      <c r="B15" s="140" t="s">
        <v>135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3"/>
      <c r="AY15" s="121" t="s">
        <v>39</v>
      </c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3"/>
      <c r="BN15" s="40"/>
      <c r="BO15" s="40"/>
      <c r="BP15" s="41"/>
    </row>
    <row r="16" spans="1:68" s="42" customFormat="1" ht="49.5" customHeight="1">
      <c r="A16" s="39"/>
      <c r="B16" s="138" t="s">
        <v>132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9"/>
      <c r="AY16" s="121" t="s">
        <v>39</v>
      </c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3"/>
      <c r="BN16" s="40"/>
      <c r="BO16" s="40"/>
      <c r="BP16" s="41"/>
    </row>
    <row r="17" spans="1:68" s="42" customFormat="1" ht="40.5" customHeight="1">
      <c r="A17" s="39"/>
      <c r="B17" s="138" t="s">
        <v>133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9"/>
      <c r="AY17" s="121" t="s">
        <v>39</v>
      </c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3"/>
      <c r="BN17" s="40"/>
      <c r="BO17" s="40"/>
      <c r="BP17" s="41"/>
    </row>
    <row r="18" spans="1:68" s="42" customFormat="1" ht="21.75" customHeight="1">
      <c r="A18" s="216" t="s">
        <v>141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8"/>
      <c r="AY18" s="121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3"/>
      <c r="BN18" s="40"/>
      <c r="BO18" s="40"/>
      <c r="BP18" s="41"/>
    </row>
    <row r="19" spans="1:68" s="42" customFormat="1" ht="20.25" customHeight="1">
      <c r="A19" s="216" t="s">
        <v>141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8"/>
      <c r="AY19" s="121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3"/>
      <c r="BN19" s="40"/>
      <c r="BO19" s="40"/>
      <c r="BP19" s="41"/>
    </row>
    <row r="20" spans="1:68" s="31" customFormat="1" ht="26.25" customHeight="1">
      <c r="A20" s="34"/>
      <c r="B20" s="131" t="s">
        <v>41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2"/>
      <c r="AY20" s="126" t="s">
        <v>39</v>
      </c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8"/>
      <c r="BN20" s="35"/>
      <c r="BO20" s="35"/>
      <c r="BP20" s="36"/>
    </row>
    <row r="21" spans="1:68" s="31" customFormat="1" ht="129.75" customHeight="1">
      <c r="A21" s="43"/>
      <c r="B21" s="161" t="s">
        <v>69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2"/>
      <c r="AY21" s="186" t="s">
        <v>39</v>
      </c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8"/>
      <c r="BN21" s="44"/>
      <c r="BO21" s="44"/>
      <c r="BP21" s="36"/>
    </row>
    <row r="22" spans="1:68" s="31" customFormat="1" ht="15.75">
      <c r="A22" s="34"/>
      <c r="B22" s="131" t="s">
        <v>18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2"/>
      <c r="AY22" s="126" t="s">
        <v>39</v>
      </c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8"/>
      <c r="BN22" s="35"/>
      <c r="BO22" s="35"/>
      <c r="BP22" s="36"/>
    </row>
    <row r="23" spans="1:68" s="31" customFormat="1" ht="19.5" customHeight="1">
      <c r="A23" s="34"/>
      <c r="B23" s="131" t="s">
        <v>42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2"/>
      <c r="AY23" s="126" t="s">
        <v>39</v>
      </c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8"/>
      <c r="BN23" s="35"/>
      <c r="BO23" s="35"/>
      <c r="BP23" s="36"/>
    </row>
    <row r="24" spans="1:68" s="31" customFormat="1" ht="19.5" customHeight="1">
      <c r="A24" s="34"/>
      <c r="B24" s="131" t="s">
        <v>43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2"/>
      <c r="AY24" s="126" t="s">
        <v>39</v>
      </c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8"/>
      <c r="BN24" s="35"/>
      <c r="BO24" s="35"/>
      <c r="BP24" s="36"/>
    </row>
    <row r="25" spans="1:68" s="31" customFormat="1" ht="15.75">
      <c r="A25" s="34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2"/>
      <c r="AY25" s="126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8"/>
      <c r="BN25" s="35"/>
      <c r="BO25" s="35"/>
      <c r="BP25" s="36"/>
    </row>
    <row r="26" spans="1:68" s="31" customFormat="1" ht="41.25" customHeight="1">
      <c r="A26" s="34"/>
      <c r="B26" s="131" t="s">
        <v>44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2"/>
      <c r="AY26" s="126" t="s">
        <v>39</v>
      </c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8"/>
      <c r="BN26" s="35"/>
      <c r="BO26" s="35"/>
      <c r="BP26" s="36"/>
    </row>
    <row r="27" spans="1:68" s="31" customFormat="1" ht="20.25" customHeight="1">
      <c r="A27" s="34"/>
      <c r="B27" s="131" t="s">
        <v>18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2"/>
      <c r="AY27" s="126" t="s">
        <v>39</v>
      </c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8"/>
      <c r="BN27" s="35"/>
      <c r="BO27" s="35"/>
      <c r="BP27" s="36"/>
    </row>
    <row r="28" spans="1:68" s="31" customFormat="1" ht="52.5" customHeight="1">
      <c r="A28" s="34"/>
      <c r="B28" s="131" t="s">
        <v>70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2"/>
      <c r="AY28" s="126" t="s">
        <v>39</v>
      </c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8"/>
      <c r="BN28" s="73">
        <v>40898107.79</v>
      </c>
      <c r="BO28" s="73">
        <v>37906616.44</v>
      </c>
      <c r="BP28" s="36">
        <v>38287429.2</v>
      </c>
    </row>
    <row r="29" spans="1:68" s="31" customFormat="1" ht="28.5" customHeight="1">
      <c r="A29" s="34"/>
      <c r="B29" s="131" t="s">
        <v>71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2"/>
      <c r="AY29" s="126" t="s">
        <v>39</v>
      </c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8"/>
      <c r="BN29" s="35"/>
      <c r="BO29" s="35"/>
      <c r="BP29" s="36"/>
    </row>
    <row r="30" spans="1:68" s="31" customFormat="1" ht="40.5" customHeight="1">
      <c r="A30" s="34"/>
      <c r="B30" s="131" t="s">
        <v>68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2"/>
      <c r="AY30" s="126" t="s">
        <v>39</v>
      </c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8"/>
      <c r="BN30" s="35"/>
      <c r="BO30" s="35"/>
      <c r="BP30" s="36"/>
    </row>
    <row r="31" spans="1:68" s="46" customFormat="1" ht="23.25" customHeight="1">
      <c r="A31" s="45"/>
      <c r="B31" s="144" t="s">
        <v>45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5"/>
      <c r="AY31" s="171" t="s">
        <v>39</v>
      </c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K31" s="172"/>
      <c r="BL31" s="172"/>
      <c r="BM31" s="173"/>
      <c r="BN31" s="67">
        <f>BN33+BN69+BN146+BN96</f>
        <v>85250616.68</v>
      </c>
      <c r="BO31" s="67">
        <f>BO33+BO69+BO146+BO96</f>
        <v>90506209.25999999</v>
      </c>
      <c r="BP31" s="67">
        <f>BP33+BP69+BP146+BP96</f>
        <v>104794559.54999998</v>
      </c>
    </row>
    <row r="32" spans="1:68" s="31" customFormat="1" ht="15.75">
      <c r="A32" s="34"/>
      <c r="B32" s="131" t="s">
        <v>18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2"/>
      <c r="AY32" s="126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8"/>
      <c r="BN32" s="36"/>
      <c r="BO32" s="36"/>
      <c r="BP32" s="36"/>
    </row>
    <row r="33" spans="1:68" s="31" customFormat="1" ht="55.5" customHeight="1">
      <c r="A33" s="34"/>
      <c r="B33" s="191" t="s">
        <v>121</v>
      </c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2"/>
      <c r="AY33" s="135" t="s">
        <v>39</v>
      </c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7"/>
      <c r="BN33" s="66">
        <f>BN35+BN40+BN55+BN61</f>
        <v>44352508.89</v>
      </c>
      <c r="BO33" s="66">
        <f>BO35+BO40+BO55+BO61</f>
        <v>52596592.82</v>
      </c>
      <c r="BP33" s="66">
        <f>BP35+BP40+BP55+BP61</f>
        <v>66507130.349999994</v>
      </c>
    </row>
    <row r="34" spans="1:69" s="31" customFormat="1" ht="58.5" customHeight="1">
      <c r="A34" s="34"/>
      <c r="B34" s="163" t="s">
        <v>122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4"/>
      <c r="AY34" s="165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7"/>
      <c r="BN34" s="38"/>
      <c r="BO34" s="38"/>
      <c r="BP34" s="38"/>
      <c r="BQ34" s="31" t="s">
        <v>102</v>
      </c>
    </row>
    <row r="35" spans="1:68" s="42" customFormat="1" ht="42" customHeight="1">
      <c r="A35" s="39"/>
      <c r="B35" s="189" t="s">
        <v>46</v>
      </c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90"/>
      <c r="AY35" s="183">
        <v>210</v>
      </c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5"/>
      <c r="BN35" s="48">
        <f>BN37+BN38+BN39</f>
        <v>31425176.46</v>
      </c>
      <c r="BO35" s="48">
        <f>BO37+BO38+BO39</f>
        <v>39576802.42</v>
      </c>
      <c r="BP35" s="48">
        <f>BP37+BP38+BP39</f>
        <v>53002370</v>
      </c>
    </row>
    <row r="36" spans="1:68" s="31" customFormat="1" ht="15.75">
      <c r="A36" s="34"/>
      <c r="B36" s="124" t="s">
        <v>17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5"/>
      <c r="AY36" s="126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8"/>
      <c r="BN36" s="36"/>
      <c r="BO36" s="36"/>
      <c r="BP36" s="36"/>
    </row>
    <row r="37" spans="1:68" s="31" customFormat="1" ht="15.75">
      <c r="A37" s="34"/>
      <c r="B37" s="124" t="s">
        <v>47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5"/>
      <c r="AY37" s="126">
        <v>211</v>
      </c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8"/>
      <c r="BN37" s="36">
        <v>23877590</v>
      </c>
      <c r="BO37" s="36">
        <v>30038890</v>
      </c>
      <c r="BP37" s="36">
        <v>40200090</v>
      </c>
    </row>
    <row r="38" spans="1:68" s="31" customFormat="1" ht="15.75">
      <c r="A38" s="34"/>
      <c r="B38" s="149" t="s">
        <v>48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50"/>
      <c r="AY38" s="121" t="s">
        <v>104</v>
      </c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3"/>
      <c r="BN38" s="36">
        <v>3706.46</v>
      </c>
      <c r="BO38" s="36">
        <v>2632.42</v>
      </c>
      <c r="BP38" s="36">
        <v>400</v>
      </c>
    </row>
    <row r="39" spans="1:68" s="31" customFormat="1" ht="29.25" customHeight="1">
      <c r="A39" s="34"/>
      <c r="B39" s="124" t="s">
        <v>49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5"/>
      <c r="AY39" s="126">
        <v>213</v>
      </c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8"/>
      <c r="BN39" s="36">
        <v>7543880</v>
      </c>
      <c r="BO39" s="36">
        <v>9535280</v>
      </c>
      <c r="BP39" s="36">
        <v>12801880</v>
      </c>
    </row>
    <row r="40" spans="1:68" s="42" customFormat="1" ht="21" customHeight="1">
      <c r="A40" s="39"/>
      <c r="B40" s="189" t="s">
        <v>50</v>
      </c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90"/>
      <c r="AY40" s="183">
        <v>220</v>
      </c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5"/>
      <c r="BN40" s="48">
        <f>BN42+BN44+BN52+BN53</f>
        <v>10275285.25</v>
      </c>
      <c r="BO40" s="48">
        <f>BO42+BO44+BO52+BO53</f>
        <v>10806370.469999999</v>
      </c>
      <c r="BP40" s="48">
        <f>BP42+BP44+BP52+BP53</f>
        <v>11293231.77</v>
      </c>
    </row>
    <row r="41" spans="1:68" s="31" customFormat="1" ht="21" customHeight="1">
      <c r="A41" s="34"/>
      <c r="B41" s="124" t="s">
        <v>17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5"/>
      <c r="AY41" s="126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8"/>
      <c r="BN41" s="36"/>
      <c r="BO41" s="36"/>
      <c r="BP41" s="36"/>
    </row>
    <row r="42" spans="1:68" s="31" customFormat="1" ht="21" customHeight="1">
      <c r="A42" s="34"/>
      <c r="B42" s="124" t="s">
        <v>51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5"/>
      <c r="AY42" s="126">
        <v>221</v>
      </c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8"/>
      <c r="BN42" s="36">
        <v>137978.79</v>
      </c>
      <c r="BO42" s="36">
        <v>134775.93</v>
      </c>
      <c r="BP42" s="36">
        <v>139465.36</v>
      </c>
    </row>
    <row r="43" spans="1:68" s="31" customFormat="1" ht="21" customHeight="1">
      <c r="A43" s="34"/>
      <c r="B43" s="124" t="s">
        <v>52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5"/>
      <c r="AY43" s="126">
        <v>222</v>
      </c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8"/>
      <c r="BN43" s="36"/>
      <c r="BO43" s="36"/>
      <c r="BP43" s="36"/>
    </row>
    <row r="44" spans="1:68" s="31" customFormat="1" ht="18" customHeight="1">
      <c r="A44" s="34"/>
      <c r="B44" s="193" t="s">
        <v>83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4"/>
      <c r="AY44" s="195">
        <v>223</v>
      </c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7"/>
      <c r="BN44" s="61">
        <f>BN46+BN47+BN48+BN49+BN50</f>
        <v>8281423.14</v>
      </c>
      <c r="BO44" s="61">
        <f>BO46+BO47+BO48+BO49+BO50</f>
        <v>8811434.219999999</v>
      </c>
      <c r="BP44" s="61">
        <f>BP46+BP47+BP48+BP49+BP50</f>
        <v>9296063.09</v>
      </c>
    </row>
    <row r="45" spans="1:68" s="31" customFormat="1" ht="17.25" customHeight="1">
      <c r="A45" s="47"/>
      <c r="B45" s="124" t="s">
        <v>17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5"/>
      <c r="AY45" s="126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30"/>
      <c r="BN45" s="36"/>
      <c r="BO45" s="36"/>
      <c r="BP45" s="36"/>
    </row>
    <row r="46" spans="1:68" s="31" customFormat="1" ht="31.5" customHeight="1">
      <c r="A46" s="34"/>
      <c r="B46" s="124" t="s">
        <v>72</v>
      </c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5"/>
      <c r="AY46" s="126" t="s">
        <v>77</v>
      </c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30"/>
      <c r="BN46" s="36">
        <v>4743476.12</v>
      </c>
      <c r="BO46" s="36">
        <v>5047058.59</v>
      </c>
      <c r="BP46" s="36">
        <v>5324646.81</v>
      </c>
    </row>
    <row r="47" spans="1:68" s="31" customFormat="1" ht="21" customHeight="1">
      <c r="A47" s="34"/>
      <c r="B47" s="124" t="s">
        <v>73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5"/>
      <c r="AY47" s="126" t="s">
        <v>79</v>
      </c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30"/>
      <c r="BN47" s="36"/>
      <c r="BO47" s="36"/>
      <c r="BP47" s="36"/>
    </row>
    <row r="48" spans="1:68" s="31" customFormat="1" ht="33.75" customHeight="1">
      <c r="A48" s="34"/>
      <c r="B48" s="124" t="s">
        <v>74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5"/>
      <c r="AY48" s="126" t="s">
        <v>78</v>
      </c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30"/>
      <c r="BN48" s="36">
        <v>1627070.88</v>
      </c>
      <c r="BO48" s="36">
        <v>1731203.42</v>
      </c>
      <c r="BP48" s="36">
        <v>1826419.6</v>
      </c>
    </row>
    <row r="49" spans="1:68" s="31" customFormat="1" ht="35.25" customHeight="1">
      <c r="A49" s="34"/>
      <c r="B49" s="124" t="s">
        <v>75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5"/>
      <c r="AY49" s="126" t="s">
        <v>80</v>
      </c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30"/>
      <c r="BN49" s="36">
        <v>1910876.14</v>
      </c>
      <c r="BO49" s="36">
        <v>2033172.21</v>
      </c>
      <c r="BP49" s="36">
        <v>2144996.68</v>
      </c>
    </row>
    <row r="50" spans="1:68" s="31" customFormat="1" ht="21" customHeight="1">
      <c r="A50" s="34"/>
      <c r="B50" s="124" t="s">
        <v>76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5"/>
      <c r="AY50" s="126" t="s">
        <v>81</v>
      </c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30"/>
      <c r="BN50" s="36"/>
      <c r="BO50" s="36"/>
      <c r="BP50" s="36"/>
    </row>
    <row r="51" spans="1:68" s="31" customFormat="1" ht="29.25" customHeight="1">
      <c r="A51" s="34"/>
      <c r="B51" s="124" t="s">
        <v>53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5"/>
      <c r="AY51" s="126">
        <v>224</v>
      </c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8"/>
      <c r="BN51" s="36"/>
      <c r="BO51" s="36"/>
      <c r="BP51" s="36"/>
    </row>
    <row r="52" spans="1:68" s="31" customFormat="1" ht="29.25" customHeight="1">
      <c r="A52" s="34"/>
      <c r="B52" s="200" t="s">
        <v>54</v>
      </c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1"/>
      <c r="AY52" s="195">
        <v>225</v>
      </c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7"/>
      <c r="BN52" s="61">
        <v>372635.72</v>
      </c>
      <c r="BO52" s="61">
        <v>380748.72</v>
      </c>
      <c r="BP52" s="61">
        <v>374455.72</v>
      </c>
    </row>
    <row r="53" spans="1:68" s="31" customFormat="1" ht="21" customHeight="1">
      <c r="A53" s="34"/>
      <c r="B53" s="193" t="s">
        <v>55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4"/>
      <c r="AY53" s="195" t="s">
        <v>108</v>
      </c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7"/>
      <c r="BN53" s="61">
        <v>1483247.6</v>
      </c>
      <c r="BO53" s="61">
        <v>1479411.6</v>
      </c>
      <c r="BP53" s="61">
        <v>1483247.6</v>
      </c>
    </row>
    <row r="54" spans="1:68" s="31" customFormat="1" ht="21" customHeight="1">
      <c r="A54" s="39"/>
      <c r="B54" s="149" t="s">
        <v>56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50"/>
      <c r="AY54" s="126">
        <v>262</v>
      </c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8"/>
      <c r="BN54" s="36"/>
      <c r="BO54" s="36"/>
      <c r="BP54" s="36"/>
    </row>
    <row r="55" spans="1:68" s="42" customFormat="1" ht="21" customHeight="1">
      <c r="A55" s="39"/>
      <c r="B55" s="189" t="s">
        <v>82</v>
      </c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90"/>
      <c r="AY55" s="183">
        <v>290</v>
      </c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5"/>
      <c r="BN55" s="48">
        <f>BN57+BN58+BN59+BN60</f>
        <v>955744.05</v>
      </c>
      <c r="BO55" s="48">
        <f>BO57+BO58+BO59+BO60</f>
        <v>955744.05</v>
      </c>
      <c r="BP55" s="48">
        <f>BP57+BP58+BP59+BP60</f>
        <v>955744.05</v>
      </c>
    </row>
    <row r="56" spans="1:68" s="31" customFormat="1" ht="15.75">
      <c r="A56" s="39"/>
      <c r="B56" s="149" t="s">
        <v>17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50"/>
      <c r="AY56" s="126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30"/>
      <c r="BN56" s="36"/>
      <c r="BO56" s="36"/>
      <c r="BP56" s="36"/>
    </row>
    <row r="57" spans="1:68" s="31" customFormat="1" ht="15.75">
      <c r="A57" s="39"/>
      <c r="B57" s="149" t="s">
        <v>85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50"/>
      <c r="AY57" s="126" t="s">
        <v>87</v>
      </c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30"/>
      <c r="BN57" s="36"/>
      <c r="BO57" s="36"/>
      <c r="BP57" s="36"/>
    </row>
    <row r="58" spans="1:68" s="31" customFormat="1" ht="15.75">
      <c r="A58" s="39"/>
      <c r="B58" s="149" t="s">
        <v>84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50"/>
      <c r="AY58" s="126" t="s">
        <v>88</v>
      </c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30"/>
      <c r="BN58" s="36">
        <v>143496.4</v>
      </c>
      <c r="BO58" s="36">
        <v>143496.4</v>
      </c>
      <c r="BP58" s="36">
        <v>143496.4</v>
      </c>
    </row>
    <row r="59" spans="1:68" s="31" customFormat="1" ht="15.75">
      <c r="A59" s="39"/>
      <c r="B59" s="149" t="s">
        <v>86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50"/>
      <c r="AY59" s="126" t="s">
        <v>89</v>
      </c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30"/>
      <c r="BN59" s="36">
        <v>781277.89</v>
      </c>
      <c r="BO59" s="36">
        <v>781277.89</v>
      </c>
      <c r="BP59" s="36">
        <v>781277.89</v>
      </c>
    </row>
    <row r="60" spans="1:68" s="31" customFormat="1" ht="18" customHeight="1">
      <c r="A60" s="39"/>
      <c r="B60" s="149" t="s">
        <v>57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50"/>
      <c r="AY60" s="126" t="s">
        <v>90</v>
      </c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30"/>
      <c r="BN60" s="36">
        <v>30969.76</v>
      </c>
      <c r="BO60" s="36">
        <v>30969.76</v>
      </c>
      <c r="BP60" s="36">
        <v>30969.76</v>
      </c>
    </row>
    <row r="61" spans="1:68" s="42" customFormat="1" ht="36" customHeight="1">
      <c r="A61" s="39"/>
      <c r="B61" s="189" t="s">
        <v>58</v>
      </c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90"/>
      <c r="AY61" s="183">
        <v>300</v>
      </c>
      <c r="AZ61" s="184"/>
      <c r="BA61" s="184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5"/>
      <c r="BN61" s="48">
        <f>BN63+BN64</f>
        <v>1696303.13</v>
      </c>
      <c r="BO61" s="48">
        <f>BO63+BO64</f>
        <v>1257675.88</v>
      </c>
      <c r="BP61" s="48">
        <f>BP63+BP64</f>
        <v>1255784.53</v>
      </c>
    </row>
    <row r="62" spans="1:68" s="31" customFormat="1" ht="16.5" customHeight="1">
      <c r="A62" s="39"/>
      <c r="B62" s="149" t="s">
        <v>17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50"/>
      <c r="AY62" s="126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8"/>
      <c r="BN62" s="36"/>
      <c r="BO62" s="36"/>
      <c r="BP62" s="36"/>
    </row>
    <row r="63" spans="1:68" s="31" customFormat="1" ht="39.75" customHeight="1">
      <c r="A63" s="39"/>
      <c r="B63" s="200" t="s">
        <v>59</v>
      </c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1"/>
      <c r="AY63" s="195" t="s">
        <v>109</v>
      </c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7"/>
      <c r="BN63" s="61"/>
      <c r="BO63" s="61"/>
      <c r="BP63" s="61"/>
    </row>
    <row r="64" spans="1:68" s="31" customFormat="1" ht="41.25" customHeight="1">
      <c r="A64" s="39"/>
      <c r="B64" s="200" t="s">
        <v>60</v>
      </c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1"/>
      <c r="AY64" s="195">
        <v>340</v>
      </c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7"/>
      <c r="BN64" s="61">
        <f>BN66+BN67+BN68</f>
        <v>1696303.13</v>
      </c>
      <c r="BO64" s="61">
        <f>BO66+BO67+BO68</f>
        <v>1257675.88</v>
      </c>
      <c r="BP64" s="61">
        <f>BP66+BP67+BP68</f>
        <v>1255784.53</v>
      </c>
    </row>
    <row r="65" spans="1:68" s="31" customFormat="1" ht="14.25" customHeight="1">
      <c r="A65" s="34"/>
      <c r="B65" s="124" t="s">
        <v>17</v>
      </c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5"/>
      <c r="AY65" s="126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8"/>
      <c r="BN65" s="36"/>
      <c r="BO65" s="36"/>
      <c r="BP65" s="36"/>
    </row>
    <row r="66" spans="1:68" s="31" customFormat="1" ht="30" customHeight="1">
      <c r="A66" s="34"/>
      <c r="B66" s="124" t="s">
        <v>91</v>
      </c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5"/>
      <c r="AY66" s="126" t="s">
        <v>93</v>
      </c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8"/>
      <c r="BN66" s="36">
        <v>1130861.25</v>
      </c>
      <c r="BO66" s="36">
        <v>692234.1</v>
      </c>
      <c r="BP66" s="36">
        <v>690342.75</v>
      </c>
    </row>
    <row r="67" spans="1:68" s="31" customFormat="1" ht="20.25" customHeight="1">
      <c r="A67" s="34"/>
      <c r="B67" s="124" t="s">
        <v>92</v>
      </c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5"/>
      <c r="AY67" s="126" t="s">
        <v>94</v>
      </c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8"/>
      <c r="BN67" s="36"/>
      <c r="BO67" s="36"/>
      <c r="BP67" s="36"/>
    </row>
    <row r="68" spans="1:68" s="31" customFormat="1" ht="20.25" customHeight="1">
      <c r="A68" s="34"/>
      <c r="B68" s="124" t="s">
        <v>57</v>
      </c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5"/>
      <c r="AY68" s="126" t="s">
        <v>95</v>
      </c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30"/>
      <c r="BN68" s="36">
        <v>565441.88</v>
      </c>
      <c r="BO68" s="36">
        <v>565441.78</v>
      </c>
      <c r="BP68" s="36">
        <v>565441.78</v>
      </c>
    </row>
    <row r="69" spans="1:68" s="31" customFormat="1" ht="54" customHeight="1">
      <c r="A69" s="34"/>
      <c r="B69" s="133" t="s">
        <v>123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4"/>
      <c r="AY69" s="135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7"/>
      <c r="BN69" s="66"/>
      <c r="BO69" s="66"/>
      <c r="BP69" s="66"/>
    </row>
    <row r="70" spans="1:68" s="31" customFormat="1" ht="44.25" customHeight="1">
      <c r="A70" s="34"/>
      <c r="B70" s="124" t="s">
        <v>46</v>
      </c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5"/>
      <c r="AY70" s="126">
        <v>210</v>
      </c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8"/>
      <c r="BN70" s="36"/>
      <c r="BO70" s="36"/>
      <c r="BP70" s="36"/>
    </row>
    <row r="71" spans="1:68" s="31" customFormat="1" ht="20.25" customHeight="1">
      <c r="A71" s="34"/>
      <c r="B71" s="124" t="s">
        <v>17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5"/>
      <c r="AY71" s="126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8"/>
      <c r="BN71" s="36"/>
      <c r="BO71" s="36"/>
      <c r="BP71" s="36"/>
    </row>
    <row r="72" spans="1:68" s="31" customFormat="1" ht="97.5" customHeight="1">
      <c r="A72" s="34"/>
      <c r="B72" s="124" t="s">
        <v>126</v>
      </c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5"/>
      <c r="AY72" s="121" t="s">
        <v>125</v>
      </c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3"/>
      <c r="BN72" s="36"/>
      <c r="BO72" s="36"/>
      <c r="BP72" s="36"/>
    </row>
    <row r="73" spans="1:68" s="31" customFormat="1" ht="17.25" customHeight="1">
      <c r="A73" s="34"/>
      <c r="B73" s="149" t="s">
        <v>48</v>
      </c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50"/>
      <c r="AY73" s="121" t="s">
        <v>104</v>
      </c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122"/>
      <c r="BK73" s="122"/>
      <c r="BL73" s="122"/>
      <c r="BM73" s="123"/>
      <c r="BN73" s="36"/>
      <c r="BO73" s="36"/>
      <c r="BP73" s="36"/>
    </row>
    <row r="74" spans="1:68" s="31" customFormat="1" ht="17.25" customHeight="1">
      <c r="A74" s="34"/>
      <c r="B74" s="124" t="s">
        <v>50</v>
      </c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5"/>
      <c r="AY74" s="126">
        <v>220</v>
      </c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8"/>
      <c r="BN74" s="36"/>
      <c r="BO74" s="36"/>
      <c r="BP74" s="36"/>
    </row>
    <row r="75" spans="1:68" s="31" customFormat="1" ht="17.25" customHeight="1">
      <c r="A75" s="34"/>
      <c r="B75" s="124" t="s">
        <v>17</v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5"/>
      <c r="AY75" s="126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8"/>
      <c r="BN75" s="36"/>
      <c r="BO75" s="36"/>
      <c r="BP75" s="36"/>
    </row>
    <row r="76" spans="1:68" s="31" customFormat="1" ht="17.25" customHeight="1">
      <c r="A76" s="34"/>
      <c r="B76" s="124" t="s">
        <v>51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5"/>
      <c r="AY76" s="126">
        <v>221</v>
      </c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8"/>
      <c r="BN76" s="36"/>
      <c r="BO76" s="36"/>
      <c r="BP76" s="36"/>
    </row>
    <row r="77" spans="1:68" s="31" customFormat="1" ht="17.25" customHeight="1">
      <c r="A77" s="34"/>
      <c r="B77" s="124" t="s">
        <v>52</v>
      </c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5"/>
      <c r="AY77" s="126">
        <v>222</v>
      </c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8"/>
      <c r="BN77" s="36"/>
      <c r="BO77" s="36"/>
      <c r="BP77" s="36"/>
    </row>
    <row r="78" spans="1:68" s="31" customFormat="1" ht="36.75" customHeight="1">
      <c r="A78" s="34"/>
      <c r="B78" s="124" t="s">
        <v>53</v>
      </c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5"/>
      <c r="AY78" s="126">
        <v>224</v>
      </c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8"/>
      <c r="BN78" s="36"/>
      <c r="BO78" s="36"/>
      <c r="BP78" s="36"/>
    </row>
    <row r="79" spans="1:68" s="31" customFormat="1" ht="36" customHeight="1">
      <c r="A79" s="34"/>
      <c r="B79" s="149" t="s">
        <v>54</v>
      </c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50"/>
      <c r="AY79" s="126">
        <v>225</v>
      </c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8"/>
      <c r="BN79" s="36"/>
      <c r="BO79" s="36"/>
      <c r="BP79" s="36"/>
    </row>
    <row r="80" spans="1:68" s="31" customFormat="1" ht="22.5" customHeight="1">
      <c r="A80" s="34"/>
      <c r="B80" s="124" t="s">
        <v>55</v>
      </c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5"/>
      <c r="AY80" s="126" t="s">
        <v>108</v>
      </c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8"/>
      <c r="BN80" s="36"/>
      <c r="BO80" s="36"/>
      <c r="BP80" s="36"/>
    </row>
    <row r="81" spans="1:68" s="31" customFormat="1" ht="40.5" customHeight="1">
      <c r="A81" s="34"/>
      <c r="B81" s="149" t="s">
        <v>56</v>
      </c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50"/>
      <c r="AY81" s="126">
        <v>262</v>
      </c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8"/>
      <c r="BN81" s="36"/>
      <c r="BO81" s="36"/>
      <c r="BP81" s="36"/>
    </row>
    <row r="82" spans="1:68" s="31" customFormat="1" ht="18.75" customHeight="1">
      <c r="A82" s="34"/>
      <c r="B82" s="149" t="s">
        <v>82</v>
      </c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50"/>
      <c r="AY82" s="126">
        <v>290</v>
      </c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8"/>
      <c r="BN82" s="36"/>
      <c r="BO82" s="36"/>
      <c r="BP82" s="36"/>
    </row>
    <row r="83" spans="1:68" s="31" customFormat="1" ht="17.25" customHeight="1">
      <c r="A83" s="34"/>
      <c r="B83" s="149" t="s">
        <v>17</v>
      </c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50"/>
      <c r="AY83" s="126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30"/>
      <c r="BN83" s="36"/>
      <c r="BO83" s="36"/>
      <c r="BP83" s="36"/>
    </row>
    <row r="84" spans="1:68" s="31" customFormat="1" ht="17.25" customHeight="1">
      <c r="A84" s="34"/>
      <c r="B84" s="149" t="s">
        <v>85</v>
      </c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50"/>
      <c r="AY84" s="126" t="s">
        <v>87</v>
      </c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30"/>
      <c r="BN84" s="36"/>
      <c r="BO84" s="36"/>
      <c r="BP84" s="36"/>
    </row>
    <row r="85" spans="1:68" s="31" customFormat="1" ht="39.75" customHeight="1">
      <c r="A85" s="34"/>
      <c r="B85" s="149" t="s">
        <v>84</v>
      </c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50"/>
      <c r="AY85" s="126" t="s">
        <v>88</v>
      </c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30"/>
      <c r="BN85" s="36"/>
      <c r="BO85" s="36"/>
      <c r="BP85" s="36"/>
    </row>
    <row r="86" spans="1:68" s="31" customFormat="1" ht="17.25" customHeight="1">
      <c r="A86" s="34"/>
      <c r="B86" s="149" t="s">
        <v>86</v>
      </c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50"/>
      <c r="AY86" s="126" t="s">
        <v>89</v>
      </c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30"/>
      <c r="BN86" s="36"/>
      <c r="BO86" s="36"/>
      <c r="BP86" s="36"/>
    </row>
    <row r="87" spans="1:68" s="31" customFormat="1" ht="17.25" customHeight="1">
      <c r="A87" s="34"/>
      <c r="B87" s="149" t="s">
        <v>57</v>
      </c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50"/>
      <c r="AY87" s="126" t="s">
        <v>90</v>
      </c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30"/>
      <c r="BN87" s="36"/>
      <c r="BO87" s="36"/>
      <c r="BP87" s="36"/>
    </row>
    <row r="88" spans="1:68" s="31" customFormat="1" ht="37.5" customHeight="1">
      <c r="A88" s="34"/>
      <c r="B88" s="149" t="s">
        <v>58</v>
      </c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50"/>
      <c r="AY88" s="126">
        <v>300</v>
      </c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8"/>
      <c r="BN88" s="36"/>
      <c r="BO88" s="36"/>
      <c r="BP88" s="36"/>
    </row>
    <row r="89" spans="1:68" s="31" customFormat="1" ht="17.25" customHeight="1">
      <c r="A89" s="34"/>
      <c r="B89" s="149" t="s">
        <v>17</v>
      </c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50"/>
      <c r="AY89" s="126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8"/>
      <c r="BN89" s="36"/>
      <c r="BO89" s="36"/>
      <c r="BP89" s="36"/>
    </row>
    <row r="90" spans="1:68" s="31" customFormat="1" ht="38.25" customHeight="1">
      <c r="A90" s="34"/>
      <c r="B90" s="149" t="s">
        <v>59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50"/>
      <c r="AY90" s="126" t="s">
        <v>109</v>
      </c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8"/>
      <c r="BN90" s="36"/>
      <c r="BO90" s="36"/>
      <c r="BP90" s="36"/>
    </row>
    <row r="91" spans="1:68" s="31" customFormat="1" ht="36" customHeight="1">
      <c r="A91" s="34"/>
      <c r="B91" s="149" t="s">
        <v>60</v>
      </c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50"/>
      <c r="AY91" s="126">
        <v>340</v>
      </c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8"/>
      <c r="BN91" s="36"/>
      <c r="BO91" s="36"/>
      <c r="BP91" s="36"/>
    </row>
    <row r="92" spans="1:68" s="31" customFormat="1" ht="17.25" customHeight="1">
      <c r="A92" s="34"/>
      <c r="B92" s="124" t="s">
        <v>17</v>
      </c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5"/>
      <c r="AY92" s="126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8"/>
      <c r="BN92" s="36"/>
      <c r="BO92" s="36"/>
      <c r="BP92" s="36"/>
    </row>
    <row r="93" spans="1:68" s="31" customFormat="1" ht="42" customHeight="1">
      <c r="A93" s="34"/>
      <c r="B93" s="124" t="s">
        <v>91</v>
      </c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  <c r="AW93" s="124"/>
      <c r="AX93" s="125"/>
      <c r="AY93" s="126" t="s">
        <v>93</v>
      </c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8"/>
      <c r="BN93" s="36"/>
      <c r="BO93" s="36"/>
      <c r="BP93" s="36"/>
    </row>
    <row r="94" spans="1:68" s="31" customFormat="1" ht="17.25" customHeight="1">
      <c r="A94" s="34"/>
      <c r="B94" s="124" t="s">
        <v>92</v>
      </c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5"/>
      <c r="AY94" s="126" t="s">
        <v>94</v>
      </c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8"/>
      <c r="BN94" s="36"/>
      <c r="BO94" s="36"/>
      <c r="BP94" s="36"/>
    </row>
    <row r="95" spans="1:68" s="31" customFormat="1" ht="17.25" customHeight="1">
      <c r="A95" s="34"/>
      <c r="B95" s="124" t="s">
        <v>57</v>
      </c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5"/>
      <c r="AY95" s="126" t="s">
        <v>95</v>
      </c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30"/>
      <c r="BN95" s="36"/>
      <c r="BO95" s="36"/>
      <c r="BP95" s="36"/>
    </row>
    <row r="96" spans="1:68" s="42" customFormat="1" ht="15.75">
      <c r="A96" s="39"/>
      <c r="B96" s="144" t="s">
        <v>124</v>
      </c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5"/>
      <c r="AY96" s="146" t="s">
        <v>39</v>
      </c>
      <c r="AZ96" s="147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8"/>
      <c r="BN96" s="67">
        <f>BN98+BN99+BN100</f>
        <v>0</v>
      </c>
      <c r="BO96" s="67">
        <f>BO98+BO99+BO100</f>
        <v>0</v>
      </c>
      <c r="BP96" s="67">
        <f>BP98+BP99+BP100</f>
        <v>0</v>
      </c>
    </row>
    <row r="97" spans="1:68" s="42" customFormat="1" ht="18.75" customHeight="1">
      <c r="A97" s="39"/>
      <c r="B97" s="140" t="s">
        <v>18</v>
      </c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51"/>
      <c r="AY97" s="214"/>
      <c r="AZ97" s="215"/>
      <c r="BA97" s="215"/>
      <c r="BB97" s="215"/>
      <c r="BC97" s="215"/>
      <c r="BD97" s="215"/>
      <c r="BE97" s="215"/>
      <c r="BF97" s="215"/>
      <c r="BG97" s="215"/>
      <c r="BH97" s="215"/>
      <c r="BI97" s="215"/>
      <c r="BJ97" s="215"/>
      <c r="BK97" s="215"/>
      <c r="BL97" s="215"/>
      <c r="BM97" s="215"/>
      <c r="BN97" s="40"/>
      <c r="BO97" s="40"/>
      <c r="BP97" s="41"/>
    </row>
    <row r="98" spans="1:68" s="42" customFormat="1" ht="19.5" customHeight="1">
      <c r="A98" s="39"/>
      <c r="B98" s="140" t="s">
        <v>139</v>
      </c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51"/>
      <c r="AY98" s="121" t="s">
        <v>134</v>
      </c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3"/>
      <c r="BN98" s="40"/>
      <c r="BO98" s="40"/>
      <c r="BP98" s="41"/>
    </row>
    <row r="99" spans="1:68" s="42" customFormat="1" ht="18.75" customHeight="1">
      <c r="A99" s="39"/>
      <c r="B99" s="140" t="s">
        <v>138</v>
      </c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51"/>
      <c r="AY99" s="121" t="s">
        <v>109</v>
      </c>
      <c r="AZ99" s="122"/>
      <c r="BA99" s="122"/>
      <c r="BB99" s="122"/>
      <c r="BC99" s="122"/>
      <c r="BD99" s="122"/>
      <c r="BE99" s="122"/>
      <c r="BF99" s="122"/>
      <c r="BG99" s="122"/>
      <c r="BH99" s="122"/>
      <c r="BI99" s="122"/>
      <c r="BJ99" s="122"/>
      <c r="BK99" s="122"/>
      <c r="BL99" s="122"/>
      <c r="BM99" s="123"/>
      <c r="BN99" s="40"/>
      <c r="BO99" s="40"/>
      <c r="BP99" s="41"/>
    </row>
    <row r="100" spans="1:68" s="42" customFormat="1" ht="75.75" customHeight="1">
      <c r="A100" s="39"/>
      <c r="B100" s="140" t="s">
        <v>186</v>
      </c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3"/>
      <c r="AY100" s="214"/>
      <c r="AZ100" s="215"/>
      <c r="BA100" s="215"/>
      <c r="BB100" s="215"/>
      <c r="BC100" s="215"/>
      <c r="BD100" s="215"/>
      <c r="BE100" s="215"/>
      <c r="BF100" s="215"/>
      <c r="BG100" s="215"/>
      <c r="BH100" s="215"/>
      <c r="BI100" s="215"/>
      <c r="BJ100" s="215"/>
      <c r="BK100" s="215"/>
      <c r="BL100" s="215"/>
      <c r="BM100" s="220"/>
      <c r="BN100" s="49"/>
      <c r="BO100" s="40"/>
      <c r="BP100" s="41"/>
    </row>
    <row r="101" spans="1:68" s="42" customFormat="1" ht="15.75" customHeight="1">
      <c r="A101" s="39"/>
      <c r="B101" s="140" t="s">
        <v>18</v>
      </c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2"/>
      <c r="AY101" s="121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3"/>
      <c r="BN101" s="40"/>
      <c r="BO101" s="40"/>
      <c r="BP101" s="41"/>
    </row>
    <row r="102" spans="1:68" s="42" customFormat="1" ht="18" customHeight="1">
      <c r="A102" s="39"/>
      <c r="B102" s="143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2"/>
      <c r="AY102" s="121" t="s">
        <v>125</v>
      </c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3"/>
      <c r="BN102" s="40"/>
      <c r="BO102" s="40"/>
      <c r="BP102" s="41"/>
    </row>
    <row r="103" spans="1:68" s="42" customFormat="1" ht="18" customHeight="1">
      <c r="A103" s="39"/>
      <c r="B103" s="143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2"/>
      <c r="AY103" s="121" t="s">
        <v>187</v>
      </c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3"/>
      <c r="BN103" s="40"/>
      <c r="BO103" s="40"/>
      <c r="BP103" s="41"/>
    </row>
    <row r="104" spans="1:68" s="42" customFormat="1" ht="83.25" customHeight="1">
      <c r="A104" s="39"/>
      <c r="B104" s="138" t="s">
        <v>188</v>
      </c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9"/>
      <c r="AY104" s="121"/>
      <c r="AZ104" s="122"/>
      <c r="BA104" s="122"/>
      <c r="BB104" s="122"/>
      <c r="BC104" s="122"/>
      <c r="BD104" s="122"/>
      <c r="BE104" s="122"/>
      <c r="BF104" s="122"/>
      <c r="BG104" s="122"/>
      <c r="BH104" s="122"/>
      <c r="BI104" s="122"/>
      <c r="BJ104" s="122"/>
      <c r="BK104" s="122"/>
      <c r="BL104" s="122"/>
      <c r="BM104" s="123"/>
      <c r="BN104" s="40"/>
      <c r="BO104" s="40"/>
      <c r="BP104" s="41"/>
    </row>
    <row r="105" spans="1:68" s="42" customFormat="1" ht="16.5" customHeight="1">
      <c r="A105" s="39"/>
      <c r="B105" s="140" t="s">
        <v>18</v>
      </c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51"/>
      <c r="AY105" s="121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3"/>
      <c r="BN105" s="40"/>
      <c r="BO105" s="40"/>
      <c r="BP105" s="41"/>
    </row>
    <row r="106" spans="1:68" s="42" customFormat="1" ht="19.5" customHeight="1">
      <c r="A106" s="39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219"/>
      <c r="AY106" s="121" t="s">
        <v>108</v>
      </c>
      <c r="AZ106" s="122"/>
      <c r="BA106" s="122"/>
      <c r="BB106" s="122"/>
      <c r="BC106" s="122"/>
      <c r="BD106" s="122"/>
      <c r="BE106" s="122"/>
      <c r="BF106" s="122"/>
      <c r="BG106" s="122"/>
      <c r="BH106" s="122"/>
      <c r="BI106" s="122"/>
      <c r="BJ106" s="122"/>
      <c r="BK106" s="122"/>
      <c r="BL106" s="122"/>
      <c r="BM106" s="123"/>
      <c r="BN106" s="40"/>
      <c r="BO106" s="40"/>
      <c r="BP106" s="41"/>
    </row>
    <row r="107" spans="1:68" s="42" customFormat="1" ht="15.75" customHeight="1">
      <c r="A107" s="39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219"/>
      <c r="AY107" s="121" t="s">
        <v>109</v>
      </c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3"/>
      <c r="BN107" s="40"/>
      <c r="BO107" s="40"/>
      <c r="BP107" s="41"/>
    </row>
    <row r="108" spans="1:68" s="42" customFormat="1" ht="38.25" customHeight="1">
      <c r="A108" s="39"/>
      <c r="B108" s="138" t="s">
        <v>133</v>
      </c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9"/>
      <c r="AY108" s="121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3"/>
      <c r="BN108" s="40"/>
      <c r="BO108" s="40"/>
      <c r="BP108" s="41"/>
    </row>
    <row r="109" spans="1:68" s="42" customFormat="1" ht="22.5" customHeight="1">
      <c r="A109" s="39"/>
      <c r="B109" s="140" t="s">
        <v>18</v>
      </c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51"/>
      <c r="AY109" s="121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3"/>
      <c r="BN109" s="40"/>
      <c r="BO109" s="40"/>
      <c r="BP109" s="41"/>
    </row>
    <row r="110" spans="1:68" s="42" customFormat="1" ht="21.75" customHeight="1">
      <c r="A110" s="39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219"/>
      <c r="AY110" s="121" t="s">
        <v>108</v>
      </c>
      <c r="AZ110" s="122"/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2"/>
      <c r="BL110" s="122"/>
      <c r="BM110" s="123"/>
      <c r="BN110" s="40"/>
      <c r="BO110" s="40"/>
      <c r="BP110" s="41"/>
    </row>
    <row r="111" spans="1:68" s="42" customFormat="1" ht="20.25" customHeight="1">
      <c r="A111" s="39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219"/>
      <c r="AY111" s="121" t="s">
        <v>134</v>
      </c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3"/>
      <c r="BN111" s="40"/>
      <c r="BO111" s="40"/>
      <c r="BP111" s="41"/>
    </row>
    <row r="112" spans="1:68" s="42" customFormat="1" ht="21.75" customHeight="1">
      <c r="A112" s="216" t="s">
        <v>141</v>
      </c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  <c r="AW112" s="217"/>
      <c r="AX112" s="218"/>
      <c r="AY112" s="121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3"/>
      <c r="BN112" s="40"/>
      <c r="BO112" s="40"/>
      <c r="BP112" s="41"/>
    </row>
    <row r="113" spans="1:68" s="42" customFormat="1" ht="20.25" customHeight="1">
      <c r="A113" s="216" t="s">
        <v>141</v>
      </c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  <c r="AW113" s="217"/>
      <c r="AX113" s="218"/>
      <c r="AY113" s="121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3"/>
      <c r="BN113" s="40"/>
      <c r="BO113" s="40"/>
      <c r="BP113" s="41"/>
    </row>
    <row r="114" spans="1:68" s="31" customFormat="1" ht="15.75">
      <c r="A114" s="34"/>
      <c r="B114" s="152" t="s">
        <v>47</v>
      </c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3"/>
      <c r="AY114" s="126">
        <v>211</v>
      </c>
      <c r="AZ114" s="127"/>
      <c r="BA114" s="127"/>
      <c r="BB114" s="127"/>
      <c r="BC114" s="127"/>
      <c r="BD114" s="127"/>
      <c r="BE114" s="127"/>
      <c r="BF114" s="127"/>
      <c r="BG114" s="127"/>
      <c r="BH114" s="127"/>
      <c r="BI114" s="127"/>
      <c r="BJ114" s="127"/>
      <c r="BK114" s="127"/>
      <c r="BL114" s="127"/>
      <c r="BM114" s="128"/>
      <c r="BN114" s="36"/>
      <c r="BO114" s="36"/>
      <c r="BP114" s="36"/>
    </row>
    <row r="115" spans="1:68" s="31" customFormat="1" ht="15.75">
      <c r="A115" s="34"/>
      <c r="B115" s="154" t="s">
        <v>48</v>
      </c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5"/>
      <c r="AY115" s="121" t="s">
        <v>104</v>
      </c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3"/>
      <c r="BN115" s="36"/>
      <c r="BO115" s="36"/>
      <c r="BP115" s="36"/>
    </row>
    <row r="116" spans="1:68" s="31" customFormat="1" ht="15.75">
      <c r="A116" s="34"/>
      <c r="B116" s="152" t="s">
        <v>49</v>
      </c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3"/>
      <c r="AY116" s="126">
        <v>213</v>
      </c>
      <c r="AZ116" s="127"/>
      <c r="BA116" s="127"/>
      <c r="BB116" s="127"/>
      <c r="BC116" s="127"/>
      <c r="BD116" s="127"/>
      <c r="BE116" s="127"/>
      <c r="BF116" s="127"/>
      <c r="BG116" s="127"/>
      <c r="BH116" s="127"/>
      <c r="BI116" s="127"/>
      <c r="BJ116" s="127"/>
      <c r="BK116" s="127"/>
      <c r="BL116" s="127"/>
      <c r="BM116" s="128"/>
      <c r="BN116" s="36"/>
      <c r="BO116" s="36"/>
      <c r="BP116" s="36"/>
    </row>
    <row r="117" spans="1:68" s="31" customFormat="1" ht="15.75">
      <c r="A117" s="34"/>
      <c r="B117" s="152" t="s">
        <v>50</v>
      </c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3"/>
      <c r="AY117" s="126">
        <v>220</v>
      </c>
      <c r="AZ117" s="127"/>
      <c r="BA117" s="127"/>
      <c r="BB117" s="127"/>
      <c r="BC117" s="127"/>
      <c r="BD117" s="127"/>
      <c r="BE117" s="127"/>
      <c r="BF117" s="127"/>
      <c r="BG117" s="127"/>
      <c r="BH117" s="127"/>
      <c r="BI117" s="127"/>
      <c r="BJ117" s="127"/>
      <c r="BK117" s="127"/>
      <c r="BL117" s="127"/>
      <c r="BM117" s="128"/>
      <c r="BN117" s="36"/>
      <c r="BO117" s="36"/>
      <c r="BP117" s="36"/>
    </row>
    <row r="118" spans="1:68" s="31" customFormat="1" ht="15.75">
      <c r="A118" s="34"/>
      <c r="B118" s="152" t="s">
        <v>17</v>
      </c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  <c r="Y118" s="152"/>
      <c r="Z118" s="152"/>
      <c r="AA118" s="152"/>
      <c r="AB118" s="152"/>
      <c r="AC118" s="152"/>
      <c r="AD118" s="152"/>
      <c r="AE118" s="152"/>
      <c r="AF118" s="152"/>
      <c r="AG118" s="152"/>
      <c r="AH118" s="152"/>
      <c r="AI118" s="152"/>
      <c r="AJ118" s="152"/>
      <c r="AK118" s="152"/>
      <c r="AL118" s="152"/>
      <c r="AM118" s="152"/>
      <c r="AN118" s="152"/>
      <c r="AO118" s="152"/>
      <c r="AP118" s="152"/>
      <c r="AQ118" s="152"/>
      <c r="AR118" s="152"/>
      <c r="AS118" s="152"/>
      <c r="AT118" s="152"/>
      <c r="AU118" s="152"/>
      <c r="AV118" s="152"/>
      <c r="AW118" s="152"/>
      <c r="AX118" s="153"/>
      <c r="AY118" s="126"/>
      <c r="AZ118" s="127"/>
      <c r="BA118" s="127"/>
      <c r="BB118" s="127"/>
      <c r="BC118" s="127"/>
      <c r="BD118" s="127"/>
      <c r="BE118" s="127"/>
      <c r="BF118" s="127"/>
      <c r="BG118" s="127"/>
      <c r="BH118" s="127"/>
      <c r="BI118" s="127"/>
      <c r="BJ118" s="127"/>
      <c r="BK118" s="127"/>
      <c r="BL118" s="127"/>
      <c r="BM118" s="128"/>
      <c r="BN118" s="36"/>
      <c r="BO118" s="36"/>
      <c r="BP118" s="36"/>
    </row>
    <row r="119" spans="1:68" s="31" customFormat="1" ht="15.75">
      <c r="A119" s="34"/>
      <c r="B119" s="152" t="s">
        <v>51</v>
      </c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  <c r="Y119" s="152"/>
      <c r="Z119" s="152"/>
      <c r="AA119" s="152"/>
      <c r="AB119" s="152"/>
      <c r="AC119" s="152"/>
      <c r="AD119" s="152"/>
      <c r="AE119" s="152"/>
      <c r="AF119" s="152"/>
      <c r="AG119" s="152"/>
      <c r="AH119" s="152"/>
      <c r="AI119" s="152"/>
      <c r="AJ119" s="152"/>
      <c r="AK119" s="152"/>
      <c r="AL119" s="152"/>
      <c r="AM119" s="152"/>
      <c r="AN119" s="152"/>
      <c r="AO119" s="152"/>
      <c r="AP119" s="152"/>
      <c r="AQ119" s="152"/>
      <c r="AR119" s="152"/>
      <c r="AS119" s="152"/>
      <c r="AT119" s="152"/>
      <c r="AU119" s="152"/>
      <c r="AV119" s="152"/>
      <c r="AW119" s="152"/>
      <c r="AX119" s="153"/>
      <c r="AY119" s="126">
        <v>221</v>
      </c>
      <c r="AZ119" s="127"/>
      <c r="BA119" s="127"/>
      <c r="BB119" s="127"/>
      <c r="BC119" s="127"/>
      <c r="BD119" s="127"/>
      <c r="BE119" s="127"/>
      <c r="BF119" s="127"/>
      <c r="BG119" s="127"/>
      <c r="BH119" s="127"/>
      <c r="BI119" s="127"/>
      <c r="BJ119" s="127"/>
      <c r="BK119" s="127"/>
      <c r="BL119" s="127"/>
      <c r="BM119" s="128"/>
      <c r="BN119" s="36"/>
      <c r="BO119" s="36"/>
      <c r="BP119" s="36"/>
    </row>
    <row r="120" spans="1:68" s="31" customFormat="1" ht="15.75">
      <c r="A120" s="34"/>
      <c r="B120" s="152" t="s">
        <v>52</v>
      </c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/>
      <c r="AR120" s="152"/>
      <c r="AS120" s="152"/>
      <c r="AT120" s="152"/>
      <c r="AU120" s="152"/>
      <c r="AV120" s="152"/>
      <c r="AW120" s="152"/>
      <c r="AX120" s="153"/>
      <c r="AY120" s="126">
        <v>222</v>
      </c>
      <c r="AZ120" s="127"/>
      <c r="BA120" s="127"/>
      <c r="BB120" s="127"/>
      <c r="BC120" s="127"/>
      <c r="BD120" s="127"/>
      <c r="BE120" s="127"/>
      <c r="BF120" s="127"/>
      <c r="BG120" s="127"/>
      <c r="BH120" s="127"/>
      <c r="BI120" s="127"/>
      <c r="BJ120" s="127"/>
      <c r="BK120" s="127"/>
      <c r="BL120" s="127"/>
      <c r="BM120" s="128"/>
      <c r="BN120" s="36"/>
      <c r="BO120" s="36"/>
      <c r="BP120" s="36"/>
    </row>
    <row r="121" spans="1:68" s="31" customFormat="1" ht="15.75">
      <c r="A121" s="34"/>
      <c r="B121" s="152" t="s">
        <v>83</v>
      </c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/>
      <c r="AR121" s="152"/>
      <c r="AS121" s="152"/>
      <c r="AT121" s="152"/>
      <c r="AU121" s="152"/>
      <c r="AV121" s="152"/>
      <c r="AW121" s="152"/>
      <c r="AX121" s="153"/>
      <c r="AY121" s="126">
        <v>223</v>
      </c>
      <c r="AZ121" s="127"/>
      <c r="BA121" s="127"/>
      <c r="BB121" s="127"/>
      <c r="BC121" s="127"/>
      <c r="BD121" s="127"/>
      <c r="BE121" s="127"/>
      <c r="BF121" s="127"/>
      <c r="BG121" s="127"/>
      <c r="BH121" s="127"/>
      <c r="BI121" s="127"/>
      <c r="BJ121" s="127"/>
      <c r="BK121" s="127"/>
      <c r="BL121" s="127"/>
      <c r="BM121" s="128"/>
      <c r="BN121" s="36"/>
      <c r="BO121" s="36"/>
      <c r="BP121" s="36"/>
    </row>
    <row r="122" spans="1:68" s="31" customFormat="1" ht="15.75">
      <c r="A122" s="34"/>
      <c r="B122" s="152" t="s">
        <v>17</v>
      </c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/>
      <c r="AR122" s="152"/>
      <c r="AS122" s="152"/>
      <c r="AT122" s="152"/>
      <c r="AU122" s="152"/>
      <c r="AV122" s="152"/>
      <c r="AW122" s="152"/>
      <c r="AX122" s="153"/>
      <c r="AY122" s="126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30"/>
      <c r="BN122" s="36"/>
      <c r="BO122" s="36"/>
      <c r="BP122" s="36"/>
    </row>
    <row r="123" spans="1:68" s="31" customFormat="1" ht="41.25" customHeight="1">
      <c r="A123" s="34"/>
      <c r="B123" s="152" t="s">
        <v>72</v>
      </c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3"/>
      <c r="AY123" s="126" t="s">
        <v>77</v>
      </c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29"/>
      <c r="BM123" s="130"/>
      <c r="BN123" s="36"/>
      <c r="BO123" s="36"/>
      <c r="BP123" s="36"/>
    </row>
    <row r="124" spans="1:68" s="31" customFormat="1" ht="18" customHeight="1">
      <c r="A124" s="34"/>
      <c r="B124" s="152" t="s">
        <v>73</v>
      </c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52"/>
      <c r="AM124" s="152"/>
      <c r="AN124" s="152"/>
      <c r="AO124" s="152"/>
      <c r="AP124" s="152"/>
      <c r="AQ124" s="152"/>
      <c r="AR124" s="152"/>
      <c r="AS124" s="152"/>
      <c r="AT124" s="152"/>
      <c r="AU124" s="152"/>
      <c r="AV124" s="152"/>
      <c r="AW124" s="152"/>
      <c r="AX124" s="153"/>
      <c r="AY124" s="126" t="s">
        <v>79</v>
      </c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30"/>
      <c r="BN124" s="36"/>
      <c r="BO124" s="36"/>
      <c r="BP124" s="36"/>
    </row>
    <row r="125" spans="1:68" s="31" customFormat="1" ht="15.75">
      <c r="A125" s="34"/>
      <c r="B125" s="152" t="s">
        <v>74</v>
      </c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52"/>
      <c r="AM125" s="152"/>
      <c r="AN125" s="152"/>
      <c r="AO125" s="152"/>
      <c r="AP125" s="152"/>
      <c r="AQ125" s="152"/>
      <c r="AR125" s="152"/>
      <c r="AS125" s="152"/>
      <c r="AT125" s="152"/>
      <c r="AU125" s="152"/>
      <c r="AV125" s="152"/>
      <c r="AW125" s="152"/>
      <c r="AX125" s="153"/>
      <c r="AY125" s="126" t="s">
        <v>78</v>
      </c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30"/>
      <c r="BN125" s="36"/>
      <c r="BO125" s="36"/>
      <c r="BP125" s="36"/>
    </row>
    <row r="126" spans="1:68" s="31" customFormat="1" ht="42" customHeight="1">
      <c r="A126" s="34"/>
      <c r="B126" s="152" t="s">
        <v>75</v>
      </c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52"/>
      <c r="AM126" s="152"/>
      <c r="AN126" s="152"/>
      <c r="AO126" s="152"/>
      <c r="AP126" s="152"/>
      <c r="AQ126" s="152"/>
      <c r="AR126" s="152"/>
      <c r="AS126" s="152"/>
      <c r="AT126" s="152"/>
      <c r="AU126" s="152"/>
      <c r="AV126" s="152"/>
      <c r="AW126" s="152"/>
      <c r="AX126" s="153"/>
      <c r="AY126" s="126" t="s">
        <v>80</v>
      </c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30"/>
      <c r="BN126" s="36"/>
      <c r="BO126" s="36"/>
      <c r="BP126" s="36"/>
    </row>
    <row r="127" spans="1:68" s="31" customFormat="1" ht="15.75">
      <c r="A127" s="34"/>
      <c r="B127" s="152" t="s">
        <v>76</v>
      </c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3"/>
      <c r="AY127" s="126" t="s">
        <v>81</v>
      </c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30"/>
      <c r="BN127" s="36"/>
      <c r="BO127" s="36"/>
      <c r="BP127" s="36"/>
    </row>
    <row r="128" spans="1:68" s="31" customFormat="1" ht="36.75" customHeight="1">
      <c r="A128" s="34"/>
      <c r="B128" s="152" t="s">
        <v>53</v>
      </c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3"/>
      <c r="AY128" s="126">
        <v>224</v>
      </c>
      <c r="AZ128" s="127"/>
      <c r="BA128" s="127"/>
      <c r="BB128" s="127"/>
      <c r="BC128" s="127"/>
      <c r="BD128" s="127"/>
      <c r="BE128" s="127"/>
      <c r="BF128" s="127"/>
      <c r="BG128" s="127"/>
      <c r="BH128" s="127"/>
      <c r="BI128" s="127"/>
      <c r="BJ128" s="127"/>
      <c r="BK128" s="127"/>
      <c r="BL128" s="127"/>
      <c r="BM128" s="128"/>
      <c r="BN128" s="36"/>
      <c r="BO128" s="36"/>
      <c r="BP128" s="36"/>
    </row>
    <row r="129" spans="1:68" s="31" customFormat="1" ht="39" customHeight="1">
      <c r="A129" s="34"/>
      <c r="B129" s="154" t="s">
        <v>54</v>
      </c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5"/>
      <c r="AY129" s="126">
        <v>225</v>
      </c>
      <c r="AZ129" s="127"/>
      <c r="BA129" s="127"/>
      <c r="BB129" s="127"/>
      <c r="BC129" s="127"/>
      <c r="BD129" s="127"/>
      <c r="BE129" s="127"/>
      <c r="BF129" s="127"/>
      <c r="BG129" s="127"/>
      <c r="BH129" s="127"/>
      <c r="BI129" s="127"/>
      <c r="BJ129" s="127"/>
      <c r="BK129" s="127"/>
      <c r="BL129" s="127"/>
      <c r="BM129" s="128"/>
      <c r="BN129" s="36"/>
      <c r="BO129" s="36"/>
      <c r="BP129" s="36"/>
    </row>
    <row r="130" spans="1:68" s="31" customFormat="1" ht="15.75">
      <c r="A130" s="34"/>
      <c r="B130" s="152" t="s">
        <v>55</v>
      </c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3"/>
      <c r="AY130" s="126" t="s">
        <v>108</v>
      </c>
      <c r="AZ130" s="127"/>
      <c r="BA130" s="127"/>
      <c r="BB130" s="127"/>
      <c r="BC130" s="127"/>
      <c r="BD130" s="127"/>
      <c r="BE130" s="127"/>
      <c r="BF130" s="127"/>
      <c r="BG130" s="127"/>
      <c r="BH130" s="127"/>
      <c r="BI130" s="127"/>
      <c r="BJ130" s="127"/>
      <c r="BK130" s="127"/>
      <c r="BL130" s="127"/>
      <c r="BM130" s="128"/>
      <c r="BN130" s="36"/>
      <c r="BO130" s="36"/>
      <c r="BP130" s="36"/>
    </row>
    <row r="131" spans="1:68" s="31" customFormat="1" ht="36.75" customHeight="1">
      <c r="A131" s="34"/>
      <c r="B131" s="154" t="s">
        <v>56</v>
      </c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5"/>
      <c r="AY131" s="126">
        <v>262</v>
      </c>
      <c r="AZ131" s="127"/>
      <c r="BA131" s="127"/>
      <c r="BB131" s="127"/>
      <c r="BC131" s="127"/>
      <c r="BD131" s="127"/>
      <c r="BE131" s="127"/>
      <c r="BF131" s="127"/>
      <c r="BG131" s="127"/>
      <c r="BH131" s="127"/>
      <c r="BI131" s="127"/>
      <c r="BJ131" s="127"/>
      <c r="BK131" s="127"/>
      <c r="BL131" s="127"/>
      <c r="BM131" s="128"/>
      <c r="BN131" s="36"/>
      <c r="BO131" s="36"/>
      <c r="BP131" s="36"/>
    </row>
    <row r="132" spans="1:68" s="31" customFormat="1" ht="15.75">
      <c r="A132" s="34"/>
      <c r="B132" s="154" t="s">
        <v>82</v>
      </c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5"/>
      <c r="AY132" s="126">
        <v>290</v>
      </c>
      <c r="AZ132" s="127"/>
      <c r="BA132" s="127"/>
      <c r="BB132" s="127"/>
      <c r="BC132" s="127"/>
      <c r="BD132" s="127"/>
      <c r="BE132" s="127"/>
      <c r="BF132" s="127"/>
      <c r="BG132" s="127"/>
      <c r="BH132" s="127"/>
      <c r="BI132" s="127"/>
      <c r="BJ132" s="127"/>
      <c r="BK132" s="127"/>
      <c r="BL132" s="127"/>
      <c r="BM132" s="128"/>
      <c r="BN132" s="36"/>
      <c r="BO132" s="36"/>
      <c r="BP132" s="36"/>
    </row>
    <row r="133" spans="1:68" s="31" customFormat="1" ht="15.75">
      <c r="A133" s="34"/>
      <c r="B133" s="154" t="s">
        <v>17</v>
      </c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5"/>
      <c r="AY133" s="126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30"/>
      <c r="BN133" s="36"/>
      <c r="BO133" s="36"/>
      <c r="BP133" s="36"/>
    </row>
    <row r="134" spans="1:68" s="31" customFormat="1" ht="15.75">
      <c r="A134" s="34"/>
      <c r="B134" s="154" t="s">
        <v>85</v>
      </c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5"/>
      <c r="AY134" s="126" t="s">
        <v>87</v>
      </c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30"/>
      <c r="BN134" s="36"/>
      <c r="BO134" s="36"/>
      <c r="BP134" s="36"/>
    </row>
    <row r="135" spans="1:68" s="31" customFormat="1" ht="36.75" customHeight="1">
      <c r="A135" s="34"/>
      <c r="B135" s="154" t="s">
        <v>84</v>
      </c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5"/>
      <c r="AY135" s="126" t="s">
        <v>88</v>
      </c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129"/>
      <c r="BJ135" s="129"/>
      <c r="BK135" s="129"/>
      <c r="BL135" s="129"/>
      <c r="BM135" s="130"/>
      <c r="BN135" s="36"/>
      <c r="BO135" s="36"/>
      <c r="BP135" s="36"/>
    </row>
    <row r="136" spans="1:68" s="31" customFormat="1" ht="15.75">
      <c r="A136" s="34"/>
      <c r="B136" s="154" t="s">
        <v>86</v>
      </c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5"/>
      <c r="AY136" s="126" t="s">
        <v>89</v>
      </c>
      <c r="AZ136" s="129"/>
      <c r="BA136" s="129"/>
      <c r="BB136" s="129"/>
      <c r="BC136" s="129"/>
      <c r="BD136" s="129"/>
      <c r="BE136" s="129"/>
      <c r="BF136" s="129"/>
      <c r="BG136" s="129"/>
      <c r="BH136" s="129"/>
      <c r="BI136" s="129"/>
      <c r="BJ136" s="129"/>
      <c r="BK136" s="129"/>
      <c r="BL136" s="129"/>
      <c r="BM136" s="130"/>
      <c r="BN136" s="36"/>
      <c r="BO136" s="36"/>
      <c r="BP136" s="36"/>
    </row>
    <row r="137" spans="1:68" s="31" customFormat="1" ht="15.75">
      <c r="A137" s="34"/>
      <c r="B137" s="152" t="s">
        <v>57</v>
      </c>
      <c r="C137" s="152"/>
      <c r="D137" s="152"/>
      <c r="E137" s="152"/>
      <c r="F137" s="152"/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  <c r="Y137" s="152"/>
      <c r="Z137" s="152"/>
      <c r="AA137" s="152"/>
      <c r="AB137" s="152"/>
      <c r="AC137" s="152"/>
      <c r="AD137" s="152"/>
      <c r="AE137" s="152"/>
      <c r="AF137" s="152"/>
      <c r="AG137" s="152"/>
      <c r="AH137" s="152"/>
      <c r="AI137" s="152"/>
      <c r="AJ137" s="152"/>
      <c r="AK137" s="152"/>
      <c r="AL137" s="152"/>
      <c r="AM137" s="152"/>
      <c r="AN137" s="152"/>
      <c r="AO137" s="152"/>
      <c r="AP137" s="152"/>
      <c r="AQ137" s="152"/>
      <c r="AR137" s="152"/>
      <c r="AS137" s="152"/>
      <c r="AT137" s="152"/>
      <c r="AU137" s="152"/>
      <c r="AV137" s="152"/>
      <c r="AW137" s="152"/>
      <c r="AX137" s="153"/>
      <c r="AY137" s="126" t="s">
        <v>90</v>
      </c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30"/>
      <c r="BN137" s="36"/>
      <c r="BO137" s="36"/>
      <c r="BP137" s="36"/>
    </row>
    <row r="138" spans="1:68" s="31" customFormat="1" ht="38.25" customHeight="1">
      <c r="A138" s="34"/>
      <c r="B138" s="154" t="s">
        <v>58</v>
      </c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5"/>
      <c r="AY138" s="126">
        <v>300</v>
      </c>
      <c r="AZ138" s="127"/>
      <c r="BA138" s="127"/>
      <c r="BB138" s="127"/>
      <c r="BC138" s="127"/>
      <c r="BD138" s="127"/>
      <c r="BE138" s="127"/>
      <c r="BF138" s="127"/>
      <c r="BG138" s="127"/>
      <c r="BH138" s="127"/>
      <c r="BI138" s="127"/>
      <c r="BJ138" s="127"/>
      <c r="BK138" s="127"/>
      <c r="BL138" s="127"/>
      <c r="BM138" s="128"/>
      <c r="BN138" s="36"/>
      <c r="BO138" s="36"/>
      <c r="BP138" s="36"/>
    </row>
    <row r="139" spans="1:68" s="31" customFormat="1" ht="15.75">
      <c r="A139" s="34"/>
      <c r="B139" s="154" t="s">
        <v>17</v>
      </c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  <c r="AL139" s="154"/>
      <c r="AM139" s="154"/>
      <c r="AN139" s="154"/>
      <c r="AO139" s="154"/>
      <c r="AP139" s="154"/>
      <c r="AQ139" s="154"/>
      <c r="AR139" s="154"/>
      <c r="AS139" s="154"/>
      <c r="AT139" s="154"/>
      <c r="AU139" s="154"/>
      <c r="AV139" s="154"/>
      <c r="AW139" s="154"/>
      <c r="AX139" s="155"/>
      <c r="AY139" s="126"/>
      <c r="AZ139" s="127"/>
      <c r="BA139" s="127"/>
      <c r="BB139" s="127"/>
      <c r="BC139" s="127"/>
      <c r="BD139" s="127"/>
      <c r="BE139" s="127"/>
      <c r="BF139" s="127"/>
      <c r="BG139" s="127"/>
      <c r="BH139" s="127"/>
      <c r="BI139" s="127"/>
      <c r="BJ139" s="127"/>
      <c r="BK139" s="127"/>
      <c r="BL139" s="127"/>
      <c r="BM139" s="128"/>
      <c r="BN139" s="36"/>
      <c r="BO139" s="36"/>
      <c r="BP139" s="36"/>
    </row>
    <row r="140" spans="1:68" s="31" customFormat="1" ht="37.5" customHeight="1">
      <c r="A140" s="34"/>
      <c r="B140" s="154" t="s">
        <v>59</v>
      </c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5"/>
      <c r="AY140" s="126" t="s">
        <v>109</v>
      </c>
      <c r="AZ140" s="127"/>
      <c r="BA140" s="127"/>
      <c r="BB140" s="127"/>
      <c r="BC140" s="127"/>
      <c r="BD140" s="127"/>
      <c r="BE140" s="127"/>
      <c r="BF140" s="127"/>
      <c r="BG140" s="127"/>
      <c r="BH140" s="127"/>
      <c r="BI140" s="127"/>
      <c r="BJ140" s="127"/>
      <c r="BK140" s="127"/>
      <c r="BL140" s="127"/>
      <c r="BM140" s="128"/>
      <c r="BN140" s="36"/>
      <c r="BO140" s="36"/>
      <c r="BP140" s="36"/>
    </row>
    <row r="141" spans="1:68" s="31" customFormat="1" ht="37.5" customHeight="1">
      <c r="A141" s="34"/>
      <c r="B141" s="154" t="s">
        <v>60</v>
      </c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5"/>
      <c r="AY141" s="126">
        <v>340</v>
      </c>
      <c r="AZ141" s="127"/>
      <c r="BA141" s="127"/>
      <c r="BB141" s="127"/>
      <c r="BC141" s="127"/>
      <c r="BD141" s="127"/>
      <c r="BE141" s="127"/>
      <c r="BF141" s="127"/>
      <c r="BG141" s="127"/>
      <c r="BH141" s="127"/>
      <c r="BI141" s="127"/>
      <c r="BJ141" s="127"/>
      <c r="BK141" s="127"/>
      <c r="BL141" s="127"/>
      <c r="BM141" s="128"/>
      <c r="BN141" s="36"/>
      <c r="BO141" s="36"/>
      <c r="BP141" s="36"/>
    </row>
    <row r="142" spans="1:68" s="31" customFormat="1" ht="15.75">
      <c r="A142" s="34"/>
      <c r="B142" s="152" t="s">
        <v>17</v>
      </c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  <c r="Y142" s="152"/>
      <c r="Z142" s="152"/>
      <c r="AA142" s="152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52"/>
      <c r="AL142" s="152"/>
      <c r="AM142" s="152"/>
      <c r="AN142" s="152"/>
      <c r="AO142" s="152"/>
      <c r="AP142" s="152"/>
      <c r="AQ142" s="152"/>
      <c r="AR142" s="152"/>
      <c r="AS142" s="152"/>
      <c r="AT142" s="152"/>
      <c r="AU142" s="152"/>
      <c r="AV142" s="152"/>
      <c r="AW142" s="152"/>
      <c r="AX142" s="153"/>
      <c r="AY142" s="126"/>
      <c r="AZ142" s="127"/>
      <c r="BA142" s="127"/>
      <c r="BB142" s="127"/>
      <c r="BC142" s="127"/>
      <c r="BD142" s="127"/>
      <c r="BE142" s="127"/>
      <c r="BF142" s="127"/>
      <c r="BG142" s="127"/>
      <c r="BH142" s="127"/>
      <c r="BI142" s="127"/>
      <c r="BJ142" s="127"/>
      <c r="BK142" s="127"/>
      <c r="BL142" s="127"/>
      <c r="BM142" s="128"/>
      <c r="BN142" s="36"/>
      <c r="BO142" s="36"/>
      <c r="BP142" s="36"/>
    </row>
    <row r="143" spans="1:68" s="31" customFormat="1" ht="55.5" customHeight="1">
      <c r="A143" s="34"/>
      <c r="B143" s="152" t="s">
        <v>91</v>
      </c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52"/>
      <c r="AL143" s="152"/>
      <c r="AM143" s="152"/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3"/>
      <c r="AY143" s="126" t="s">
        <v>93</v>
      </c>
      <c r="AZ143" s="127"/>
      <c r="BA143" s="127"/>
      <c r="BB143" s="127"/>
      <c r="BC143" s="127"/>
      <c r="BD143" s="127"/>
      <c r="BE143" s="127"/>
      <c r="BF143" s="127"/>
      <c r="BG143" s="127"/>
      <c r="BH143" s="127"/>
      <c r="BI143" s="127"/>
      <c r="BJ143" s="127"/>
      <c r="BK143" s="127"/>
      <c r="BL143" s="127"/>
      <c r="BM143" s="128"/>
      <c r="BN143" s="36"/>
      <c r="BO143" s="36"/>
      <c r="BP143" s="36"/>
    </row>
    <row r="144" spans="1:68" s="31" customFormat="1" ht="15.75">
      <c r="A144" s="34"/>
      <c r="B144" s="152" t="s">
        <v>92</v>
      </c>
      <c r="C144" s="152"/>
      <c r="D144" s="152"/>
      <c r="E144" s="152"/>
      <c r="F144" s="152"/>
      <c r="G144" s="152"/>
      <c r="H144" s="152"/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3"/>
      <c r="AY144" s="126" t="s">
        <v>94</v>
      </c>
      <c r="AZ144" s="127"/>
      <c r="BA144" s="127"/>
      <c r="BB144" s="127"/>
      <c r="BC144" s="127"/>
      <c r="BD144" s="127"/>
      <c r="BE144" s="127"/>
      <c r="BF144" s="127"/>
      <c r="BG144" s="127"/>
      <c r="BH144" s="127"/>
      <c r="BI144" s="127"/>
      <c r="BJ144" s="127"/>
      <c r="BK144" s="127"/>
      <c r="BL144" s="127"/>
      <c r="BM144" s="128"/>
      <c r="BN144" s="36"/>
      <c r="BO144" s="36"/>
      <c r="BP144" s="36"/>
    </row>
    <row r="145" spans="1:68" s="31" customFormat="1" ht="15.75">
      <c r="A145" s="34"/>
      <c r="B145" s="152" t="s">
        <v>57</v>
      </c>
      <c r="C145" s="152"/>
      <c r="D145" s="152"/>
      <c r="E145" s="152"/>
      <c r="F145" s="152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3"/>
      <c r="AY145" s="126" t="s">
        <v>95</v>
      </c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30"/>
      <c r="BN145" s="36"/>
      <c r="BO145" s="36"/>
      <c r="BP145" s="36"/>
    </row>
    <row r="146" spans="1:68" s="31" customFormat="1" ht="57.75" customHeight="1">
      <c r="A146" s="34"/>
      <c r="B146" s="191" t="s">
        <v>119</v>
      </c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  <c r="AW146" s="191"/>
      <c r="AX146" s="192"/>
      <c r="AY146" s="208" t="s">
        <v>39</v>
      </c>
      <c r="AZ146" s="209"/>
      <c r="BA146" s="209"/>
      <c r="BB146" s="209"/>
      <c r="BC146" s="209"/>
      <c r="BD146" s="209"/>
      <c r="BE146" s="209"/>
      <c r="BF146" s="209"/>
      <c r="BG146" s="209"/>
      <c r="BH146" s="209"/>
      <c r="BI146" s="209"/>
      <c r="BJ146" s="209"/>
      <c r="BK146" s="209"/>
      <c r="BL146" s="209"/>
      <c r="BM146" s="210"/>
      <c r="BN146" s="66">
        <f>BN147+BN152+BN167+BN173</f>
        <v>40898107.79</v>
      </c>
      <c r="BO146" s="66">
        <f>BO147+BO152+BO167+BO173</f>
        <v>37909616.44</v>
      </c>
      <c r="BP146" s="66">
        <f>BP147+BP152+BP167+BP173</f>
        <v>38287429.199999996</v>
      </c>
    </row>
    <row r="147" spans="1:68" s="68" customFormat="1" ht="42.75" customHeight="1">
      <c r="A147" s="64"/>
      <c r="B147" s="156" t="s">
        <v>46</v>
      </c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6"/>
      <c r="AJ147" s="156"/>
      <c r="AK147" s="156"/>
      <c r="AL147" s="156"/>
      <c r="AM147" s="156"/>
      <c r="AN147" s="156"/>
      <c r="AO147" s="156"/>
      <c r="AP147" s="156"/>
      <c r="AQ147" s="156"/>
      <c r="AR147" s="156"/>
      <c r="AS147" s="156"/>
      <c r="AT147" s="156"/>
      <c r="AU147" s="156"/>
      <c r="AV147" s="156"/>
      <c r="AW147" s="156"/>
      <c r="AX147" s="157"/>
      <c r="AY147" s="183">
        <v>210</v>
      </c>
      <c r="AZ147" s="184"/>
      <c r="BA147" s="184"/>
      <c r="BB147" s="184"/>
      <c r="BC147" s="184"/>
      <c r="BD147" s="184"/>
      <c r="BE147" s="184"/>
      <c r="BF147" s="184"/>
      <c r="BG147" s="184"/>
      <c r="BH147" s="184"/>
      <c r="BI147" s="184"/>
      <c r="BJ147" s="184"/>
      <c r="BK147" s="184"/>
      <c r="BL147" s="184"/>
      <c r="BM147" s="185"/>
      <c r="BN147" s="48">
        <f>BN149+BN150+BN151</f>
        <v>0</v>
      </c>
      <c r="BO147" s="48">
        <f>BO149+BO150+BO151</f>
        <v>0</v>
      </c>
      <c r="BP147" s="48">
        <f>BP149+BP150+BP151</f>
        <v>0</v>
      </c>
    </row>
    <row r="148" spans="1:68" s="31" customFormat="1" ht="15.75">
      <c r="A148" s="34"/>
      <c r="B148" s="152" t="s">
        <v>17</v>
      </c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3"/>
      <c r="AY148" s="126"/>
      <c r="AZ148" s="127"/>
      <c r="BA148" s="127"/>
      <c r="BB148" s="127"/>
      <c r="BC148" s="127"/>
      <c r="BD148" s="127"/>
      <c r="BE148" s="127"/>
      <c r="BF148" s="127"/>
      <c r="BG148" s="127"/>
      <c r="BH148" s="127"/>
      <c r="BI148" s="127"/>
      <c r="BJ148" s="127"/>
      <c r="BK148" s="127"/>
      <c r="BL148" s="127"/>
      <c r="BM148" s="128"/>
      <c r="BN148" s="36"/>
      <c r="BO148" s="36"/>
      <c r="BP148" s="36"/>
    </row>
    <row r="149" spans="1:68" s="31" customFormat="1" ht="15.75">
      <c r="A149" s="34"/>
      <c r="B149" s="152" t="s">
        <v>47</v>
      </c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3"/>
      <c r="AY149" s="126">
        <v>211</v>
      </c>
      <c r="AZ149" s="127"/>
      <c r="BA149" s="127"/>
      <c r="BB149" s="127"/>
      <c r="BC149" s="127"/>
      <c r="BD149" s="127"/>
      <c r="BE149" s="127"/>
      <c r="BF149" s="127"/>
      <c r="BG149" s="127"/>
      <c r="BH149" s="127"/>
      <c r="BI149" s="127"/>
      <c r="BJ149" s="127"/>
      <c r="BK149" s="127"/>
      <c r="BL149" s="127"/>
      <c r="BM149" s="128"/>
      <c r="BN149" s="36"/>
      <c r="BO149" s="36"/>
      <c r="BP149" s="36"/>
    </row>
    <row r="150" spans="1:68" s="31" customFormat="1" ht="15.75">
      <c r="A150" s="34"/>
      <c r="B150" s="154" t="s">
        <v>48</v>
      </c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5"/>
      <c r="AY150" s="121" t="s">
        <v>104</v>
      </c>
      <c r="AZ150" s="122"/>
      <c r="BA150" s="122"/>
      <c r="BB150" s="122"/>
      <c r="BC150" s="122"/>
      <c r="BD150" s="122"/>
      <c r="BE150" s="122"/>
      <c r="BF150" s="122"/>
      <c r="BG150" s="122"/>
      <c r="BH150" s="122"/>
      <c r="BI150" s="122"/>
      <c r="BJ150" s="122"/>
      <c r="BK150" s="122"/>
      <c r="BL150" s="122"/>
      <c r="BM150" s="123"/>
      <c r="BN150" s="36"/>
      <c r="BO150" s="36"/>
      <c r="BP150" s="36"/>
    </row>
    <row r="151" spans="1:68" s="31" customFormat="1" ht="22.5" customHeight="1">
      <c r="A151" s="34"/>
      <c r="B151" s="152" t="s">
        <v>49</v>
      </c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3"/>
      <c r="AY151" s="126">
        <v>213</v>
      </c>
      <c r="AZ151" s="127"/>
      <c r="BA151" s="127"/>
      <c r="BB151" s="127"/>
      <c r="BC151" s="127"/>
      <c r="BD151" s="127"/>
      <c r="BE151" s="127"/>
      <c r="BF151" s="127"/>
      <c r="BG151" s="127"/>
      <c r="BH151" s="127"/>
      <c r="BI151" s="127"/>
      <c r="BJ151" s="127"/>
      <c r="BK151" s="127"/>
      <c r="BL151" s="127"/>
      <c r="BM151" s="128"/>
      <c r="BN151" s="36"/>
      <c r="BO151" s="36"/>
      <c r="BP151" s="36"/>
    </row>
    <row r="152" spans="1:68" s="68" customFormat="1" ht="22.5" customHeight="1">
      <c r="A152" s="64"/>
      <c r="B152" s="156" t="s">
        <v>50</v>
      </c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7"/>
      <c r="AY152" s="183">
        <v>220</v>
      </c>
      <c r="AZ152" s="184"/>
      <c r="BA152" s="184"/>
      <c r="BB152" s="184"/>
      <c r="BC152" s="184"/>
      <c r="BD152" s="184"/>
      <c r="BE152" s="184"/>
      <c r="BF152" s="184"/>
      <c r="BG152" s="184"/>
      <c r="BH152" s="184"/>
      <c r="BI152" s="184"/>
      <c r="BJ152" s="184"/>
      <c r="BK152" s="184"/>
      <c r="BL152" s="184"/>
      <c r="BM152" s="185"/>
      <c r="BN152" s="48">
        <f>BN154+BN156+BN164+BN165</f>
        <v>7056158.57</v>
      </c>
      <c r="BO152" s="48">
        <f>BO154+BO156+BO164+BO165</f>
        <v>7063923.050000001</v>
      </c>
      <c r="BP152" s="48">
        <f>BP154+BP156+BP164+BP165</f>
        <v>5299844.58</v>
      </c>
    </row>
    <row r="153" spans="1:68" s="31" customFormat="1" ht="15.75">
      <c r="A153" s="34"/>
      <c r="B153" s="152" t="s">
        <v>17</v>
      </c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3"/>
      <c r="AY153" s="126"/>
      <c r="AZ153" s="127"/>
      <c r="BA153" s="127"/>
      <c r="BB153" s="127"/>
      <c r="BC153" s="127"/>
      <c r="BD153" s="127"/>
      <c r="BE153" s="127"/>
      <c r="BF153" s="127"/>
      <c r="BG153" s="127"/>
      <c r="BH153" s="127"/>
      <c r="BI153" s="127"/>
      <c r="BJ153" s="127"/>
      <c r="BK153" s="127"/>
      <c r="BL153" s="127"/>
      <c r="BM153" s="128"/>
      <c r="BN153" s="36"/>
      <c r="BO153" s="36"/>
      <c r="BP153" s="36"/>
    </row>
    <row r="154" spans="1:68" s="31" customFormat="1" ht="20.25" customHeight="1">
      <c r="A154" s="34"/>
      <c r="B154" s="152" t="s">
        <v>51</v>
      </c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3"/>
      <c r="AY154" s="126">
        <v>221</v>
      </c>
      <c r="AZ154" s="127"/>
      <c r="BA154" s="127"/>
      <c r="BB154" s="127"/>
      <c r="BC154" s="127"/>
      <c r="BD154" s="127"/>
      <c r="BE154" s="127"/>
      <c r="BF154" s="127"/>
      <c r="BG154" s="127"/>
      <c r="BH154" s="127"/>
      <c r="BI154" s="127"/>
      <c r="BJ154" s="127"/>
      <c r="BK154" s="127"/>
      <c r="BL154" s="127"/>
      <c r="BM154" s="128"/>
      <c r="BN154" s="36"/>
      <c r="BO154" s="36"/>
      <c r="BP154" s="36"/>
    </row>
    <row r="155" spans="1:68" s="31" customFormat="1" ht="20.25" customHeight="1">
      <c r="A155" s="34"/>
      <c r="B155" s="152" t="s">
        <v>52</v>
      </c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3"/>
      <c r="AY155" s="126">
        <v>222</v>
      </c>
      <c r="AZ155" s="127"/>
      <c r="BA155" s="127"/>
      <c r="BB155" s="127"/>
      <c r="BC155" s="127"/>
      <c r="BD155" s="127"/>
      <c r="BE155" s="127"/>
      <c r="BF155" s="127"/>
      <c r="BG155" s="127"/>
      <c r="BH155" s="127"/>
      <c r="BI155" s="127"/>
      <c r="BJ155" s="127"/>
      <c r="BK155" s="127"/>
      <c r="BL155" s="127"/>
      <c r="BM155" s="128"/>
      <c r="BN155" s="36"/>
      <c r="BO155" s="36"/>
      <c r="BP155" s="36"/>
    </row>
    <row r="156" spans="1:68" s="63" customFormat="1" ht="20.25" customHeight="1">
      <c r="A156" s="62"/>
      <c r="B156" s="206" t="s">
        <v>83</v>
      </c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7"/>
      <c r="AY156" s="195">
        <v>223</v>
      </c>
      <c r="AZ156" s="196"/>
      <c r="BA156" s="196"/>
      <c r="BB156" s="196"/>
      <c r="BC156" s="196"/>
      <c r="BD156" s="196"/>
      <c r="BE156" s="196"/>
      <c r="BF156" s="196"/>
      <c r="BG156" s="196"/>
      <c r="BH156" s="196"/>
      <c r="BI156" s="196"/>
      <c r="BJ156" s="196"/>
      <c r="BK156" s="196"/>
      <c r="BL156" s="196"/>
      <c r="BM156" s="197"/>
      <c r="BN156" s="61">
        <f>BN158+BN159+BN160+BN161+BN162</f>
        <v>0</v>
      </c>
      <c r="BO156" s="61">
        <f>BO158+BO159+BO160+BO161+BO162</f>
        <v>0</v>
      </c>
      <c r="BP156" s="61">
        <f>BP158+BP159+BP160+BP161+BP162</f>
        <v>0</v>
      </c>
    </row>
    <row r="157" spans="1:68" s="31" customFormat="1" ht="20.25" customHeight="1">
      <c r="A157" s="34"/>
      <c r="B157" s="152" t="s">
        <v>17</v>
      </c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3"/>
      <c r="AY157" s="126"/>
      <c r="AZ157" s="129"/>
      <c r="BA157" s="129"/>
      <c r="BB157" s="129"/>
      <c r="BC157" s="129"/>
      <c r="BD157" s="129"/>
      <c r="BE157" s="129"/>
      <c r="BF157" s="129"/>
      <c r="BG157" s="129"/>
      <c r="BH157" s="129"/>
      <c r="BI157" s="129"/>
      <c r="BJ157" s="129"/>
      <c r="BK157" s="129"/>
      <c r="BL157" s="129"/>
      <c r="BM157" s="130"/>
      <c r="BN157" s="36"/>
      <c r="BO157" s="36"/>
      <c r="BP157" s="36"/>
    </row>
    <row r="158" spans="1:68" s="31" customFormat="1" ht="20.25" customHeight="1">
      <c r="A158" s="34"/>
      <c r="B158" s="152" t="s">
        <v>72</v>
      </c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3"/>
      <c r="AY158" s="126" t="s">
        <v>77</v>
      </c>
      <c r="AZ158" s="129"/>
      <c r="BA158" s="129"/>
      <c r="BB158" s="129"/>
      <c r="BC158" s="129"/>
      <c r="BD158" s="129"/>
      <c r="BE158" s="129"/>
      <c r="BF158" s="129"/>
      <c r="BG158" s="129"/>
      <c r="BH158" s="129"/>
      <c r="BI158" s="129"/>
      <c r="BJ158" s="129"/>
      <c r="BK158" s="129"/>
      <c r="BL158" s="129"/>
      <c r="BM158" s="130"/>
      <c r="BN158" s="36"/>
      <c r="BO158" s="36"/>
      <c r="BP158" s="36"/>
    </row>
    <row r="159" spans="1:68" s="31" customFormat="1" ht="20.25" customHeight="1">
      <c r="A159" s="34"/>
      <c r="B159" s="152" t="s">
        <v>73</v>
      </c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3"/>
      <c r="AY159" s="126" t="s">
        <v>79</v>
      </c>
      <c r="AZ159" s="129"/>
      <c r="BA159" s="129"/>
      <c r="BB159" s="129"/>
      <c r="BC159" s="129"/>
      <c r="BD159" s="129"/>
      <c r="BE159" s="129"/>
      <c r="BF159" s="129"/>
      <c r="BG159" s="129"/>
      <c r="BH159" s="129"/>
      <c r="BI159" s="129"/>
      <c r="BJ159" s="129"/>
      <c r="BK159" s="129"/>
      <c r="BL159" s="129"/>
      <c r="BM159" s="130"/>
      <c r="BN159" s="36"/>
      <c r="BO159" s="36"/>
      <c r="BP159" s="36"/>
    </row>
    <row r="160" spans="1:68" s="31" customFormat="1" ht="38.25" customHeight="1">
      <c r="A160" s="34"/>
      <c r="B160" s="152" t="s">
        <v>74</v>
      </c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3"/>
      <c r="AY160" s="126" t="s">
        <v>78</v>
      </c>
      <c r="AZ160" s="129"/>
      <c r="BA160" s="129"/>
      <c r="BB160" s="129"/>
      <c r="BC160" s="129"/>
      <c r="BD160" s="129"/>
      <c r="BE160" s="129"/>
      <c r="BF160" s="129"/>
      <c r="BG160" s="129"/>
      <c r="BH160" s="129"/>
      <c r="BI160" s="129"/>
      <c r="BJ160" s="129"/>
      <c r="BK160" s="129"/>
      <c r="BL160" s="129"/>
      <c r="BM160" s="130"/>
      <c r="BN160" s="36"/>
      <c r="BO160" s="36"/>
      <c r="BP160" s="36"/>
    </row>
    <row r="161" spans="1:68" s="31" customFormat="1" ht="39.75" customHeight="1">
      <c r="A161" s="34"/>
      <c r="B161" s="152" t="s">
        <v>75</v>
      </c>
      <c r="C161" s="152"/>
      <c r="D161" s="152"/>
      <c r="E161" s="152"/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3"/>
      <c r="AY161" s="126" t="s">
        <v>80</v>
      </c>
      <c r="AZ161" s="129"/>
      <c r="BA161" s="129"/>
      <c r="BB161" s="129"/>
      <c r="BC161" s="129"/>
      <c r="BD161" s="129"/>
      <c r="BE161" s="129"/>
      <c r="BF161" s="129"/>
      <c r="BG161" s="129"/>
      <c r="BH161" s="129"/>
      <c r="BI161" s="129"/>
      <c r="BJ161" s="129"/>
      <c r="BK161" s="129"/>
      <c r="BL161" s="129"/>
      <c r="BM161" s="130"/>
      <c r="BN161" s="36"/>
      <c r="BO161" s="36"/>
      <c r="BP161" s="36"/>
    </row>
    <row r="162" spans="1:68" s="31" customFormat="1" ht="19.5" customHeight="1">
      <c r="A162" s="34"/>
      <c r="B162" s="152" t="s">
        <v>76</v>
      </c>
      <c r="C162" s="152"/>
      <c r="D162" s="152"/>
      <c r="E162" s="152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3"/>
      <c r="AY162" s="126" t="s">
        <v>81</v>
      </c>
      <c r="AZ162" s="129"/>
      <c r="BA162" s="129"/>
      <c r="BB162" s="129"/>
      <c r="BC162" s="129"/>
      <c r="BD162" s="129"/>
      <c r="BE162" s="129"/>
      <c r="BF162" s="129"/>
      <c r="BG162" s="129"/>
      <c r="BH162" s="129"/>
      <c r="BI162" s="129"/>
      <c r="BJ162" s="129"/>
      <c r="BK162" s="129"/>
      <c r="BL162" s="129"/>
      <c r="BM162" s="130"/>
      <c r="BN162" s="36"/>
      <c r="BO162" s="36"/>
      <c r="BP162" s="36"/>
    </row>
    <row r="163" spans="1:68" s="31" customFormat="1" ht="39" customHeight="1">
      <c r="A163" s="34"/>
      <c r="B163" s="152" t="s">
        <v>53</v>
      </c>
      <c r="C163" s="152"/>
      <c r="D163" s="152"/>
      <c r="E163" s="152"/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3"/>
      <c r="AY163" s="126">
        <v>224</v>
      </c>
      <c r="AZ163" s="127"/>
      <c r="BA163" s="127"/>
      <c r="BB163" s="127"/>
      <c r="BC163" s="127"/>
      <c r="BD163" s="127"/>
      <c r="BE163" s="127"/>
      <c r="BF163" s="127"/>
      <c r="BG163" s="127"/>
      <c r="BH163" s="127"/>
      <c r="BI163" s="127"/>
      <c r="BJ163" s="127"/>
      <c r="BK163" s="127"/>
      <c r="BL163" s="127"/>
      <c r="BM163" s="128"/>
      <c r="BN163" s="36"/>
      <c r="BO163" s="36"/>
      <c r="BP163" s="36"/>
    </row>
    <row r="164" spans="1:68" s="63" customFormat="1" ht="34.5" customHeight="1">
      <c r="A164" s="62"/>
      <c r="B164" s="158" t="s">
        <v>54</v>
      </c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58"/>
      <c r="AH164" s="158"/>
      <c r="AI164" s="158"/>
      <c r="AJ164" s="158"/>
      <c r="AK164" s="158"/>
      <c r="AL164" s="158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9"/>
      <c r="AY164" s="195">
        <v>225</v>
      </c>
      <c r="AZ164" s="196"/>
      <c r="BA164" s="196"/>
      <c r="BB164" s="196"/>
      <c r="BC164" s="196"/>
      <c r="BD164" s="196"/>
      <c r="BE164" s="196"/>
      <c r="BF164" s="196"/>
      <c r="BG164" s="196"/>
      <c r="BH164" s="196"/>
      <c r="BI164" s="196"/>
      <c r="BJ164" s="196"/>
      <c r="BK164" s="196"/>
      <c r="BL164" s="196"/>
      <c r="BM164" s="197"/>
      <c r="BN164" s="61">
        <v>6036166.59</v>
      </c>
      <c r="BO164" s="61">
        <v>6240856.07</v>
      </c>
      <c r="BP164" s="61">
        <v>4467589.6</v>
      </c>
    </row>
    <row r="165" spans="1:68" s="63" customFormat="1" ht="20.25" customHeight="1">
      <c r="A165" s="62"/>
      <c r="B165" s="206" t="s">
        <v>55</v>
      </c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7"/>
      <c r="AY165" s="195" t="s">
        <v>108</v>
      </c>
      <c r="AZ165" s="196"/>
      <c r="BA165" s="196"/>
      <c r="BB165" s="196"/>
      <c r="BC165" s="196"/>
      <c r="BD165" s="196"/>
      <c r="BE165" s="196"/>
      <c r="BF165" s="196"/>
      <c r="BG165" s="196"/>
      <c r="BH165" s="196"/>
      <c r="BI165" s="196"/>
      <c r="BJ165" s="196"/>
      <c r="BK165" s="196"/>
      <c r="BL165" s="196"/>
      <c r="BM165" s="197"/>
      <c r="BN165" s="61">
        <v>1019991.98</v>
      </c>
      <c r="BO165" s="61">
        <v>823066.98</v>
      </c>
      <c r="BP165" s="61">
        <v>832254.98</v>
      </c>
    </row>
    <row r="166" spans="1:68" s="31" customFormat="1" ht="38.25" customHeight="1">
      <c r="A166" s="39"/>
      <c r="B166" s="154" t="s">
        <v>56</v>
      </c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5"/>
      <c r="AY166" s="126">
        <v>262</v>
      </c>
      <c r="AZ166" s="127"/>
      <c r="BA166" s="127"/>
      <c r="BB166" s="127"/>
      <c r="BC166" s="127"/>
      <c r="BD166" s="127"/>
      <c r="BE166" s="127"/>
      <c r="BF166" s="127"/>
      <c r="BG166" s="127"/>
      <c r="BH166" s="127"/>
      <c r="BI166" s="127"/>
      <c r="BJ166" s="127"/>
      <c r="BK166" s="127"/>
      <c r="BL166" s="127"/>
      <c r="BM166" s="128"/>
      <c r="BN166" s="36"/>
      <c r="BO166" s="36"/>
      <c r="BP166" s="36"/>
    </row>
    <row r="167" spans="1:68" s="42" customFormat="1" ht="15.75">
      <c r="A167" s="39"/>
      <c r="B167" s="156" t="s">
        <v>82</v>
      </c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56"/>
      <c r="AR167" s="156"/>
      <c r="AS167" s="156"/>
      <c r="AT167" s="156"/>
      <c r="AU167" s="156"/>
      <c r="AV167" s="156"/>
      <c r="AW167" s="156"/>
      <c r="AX167" s="157"/>
      <c r="AY167" s="183">
        <v>290</v>
      </c>
      <c r="AZ167" s="184"/>
      <c r="BA167" s="184"/>
      <c r="BB167" s="184"/>
      <c r="BC167" s="184"/>
      <c r="BD167" s="184"/>
      <c r="BE167" s="184"/>
      <c r="BF167" s="184"/>
      <c r="BG167" s="184"/>
      <c r="BH167" s="184"/>
      <c r="BI167" s="184"/>
      <c r="BJ167" s="184"/>
      <c r="BK167" s="184"/>
      <c r="BL167" s="184"/>
      <c r="BM167" s="185"/>
      <c r="BN167" s="48">
        <f>BN169+BN170+BN171+BN172</f>
        <v>494750</v>
      </c>
      <c r="BO167" s="48">
        <f>BO169+BO170+BO171+BO172</f>
        <v>494750</v>
      </c>
      <c r="BP167" s="48">
        <f>BP169+BP170+BP171+BP172</f>
        <v>494750</v>
      </c>
    </row>
    <row r="168" spans="1:68" s="31" customFormat="1" ht="15.75">
      <c r="A168" s="39"/>
      <c r="B168" s="154" t="s">
        <v>17</v>
      </c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  <c r="AL168" s="154"/>
      <c r="AM168" s="154"/>
      <c r="AN168" s="154"/>
      <c r="AO168" s="154"/>
      <c r="AP168" s="154"/>
      <c r="AQ168" s="154"/>
      <c r="AR168" s="154"/>
      <c r="AS168" s="154"/>
      <c r="AT168" s="154"/>
      <c r="AU168" s="154"/>
      <c r="AV168" s="154"/>
      <c r="AW168" s="154"/>
      <c r="AX168" s="155"/>
      <c r="AY168" s="126"/>
      <c r="AZ168" s="129"/>
      <c r="BA168" s="129"/>
      <c r="BB168" s="129"/>
      <c r="BC168" s="129"/>
      <c r="BD168" s="129"/>
      <c r="BE168" s="129"/>
      <c r="BF168" s="129"/>
      <c r="BG168" s="129"/>
      <c r="BH168" s="129"/>
      <c r="BI168" s="129"/>
      <c r="BJ168" s="129"/>
      <c r="BK168" s="129"/>
      <c r="BL168" s="129"/>
      <c r="BM168" s="130"/>
      <c r="BN168" s="36"/>
      <c r="BO168" s="36"/>
      <c r="BP168" s="36"/>
    </row>
    <row r="169" spans="1:68" s="31" customFormat="1" ht="15.75">
      <c r="A169" s="39"/>
      <c r="B169" s="154" t="s">
        <v>85</v>
      </c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54"/>
      <c r="AU169" s="154"/>
      <c r="AV169" s="154"/>
      <c r="AW169" s="154"/>
      <c r="AX169" s="155"/>
      <c r="AY169" s="126" t="s">
        <v>87</v>
      </c>
      <c r="AZ169" s="129"/>
      <c r="BA169" s="129"/>
      <c r="BB169" s="129"/>
      <c r="BC169" s="129"/>
      <c r="BD169" s="129"/>
      <c r="BE169" s="129"/>
      <c r="BF169" s="129"/>
      <c r="BG169" s="129"/>
      <c r="BH169" s="129"/>
      <c r="BI169" s="129"/>
      <c r="BJ169" s="129"/>
      <c r="BK169" s="129"/>
      <c r="BL169" s="129"/>
      <c r="BM169" s="130"/>
      <c r="BN169" s="36"/>
      <c r="BO169" s="36"/>
      <c r="BP169" s="36"/>
    </row>
    <row r="170" spans="1:68" s="31" customFormat="1" ht="15.75">
      <c r="A170" s="39"/>
      <c r="B170" s="154" t="s">
        <v>84</v>
      </c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54"/>
      <c r="AU170" s="154"/>
      <c r="AV170" s="154"/>
      <c r="AW170" s="154"/>
      <c r="AX170" s="155"/>
      <c r="AY170" s="126" t="s">
        <v>88</v>
      </c>
      <c r="AZ170" s="129"/>
      <c r="BA170" s="129"/>
      <c r="BB170" s="129"/>
      <c r="BC170" s="129"/>
      <c r="BD170" s="129"/>
      <c r="BE170" s="129"/>
      <c r="BF170" s="129"/>
      <c r="BG170" s="129"/>
      <c r="BH170" s="129"/>
      <c r="BI170" s="129"/>
      <c r="BJ170" s="129"/>
      <c r="BK170" s="129"/>
      <c r="BL170" s="129"/>
      <c r="BM170" s="130"/>
      <c r="BN170" s="36"/>
      <c r="BO170" s="36"/>
      <c r="BP170" s="36"/>
    </row>
    <row r="171" spans="1:68" s="31" customFormat="1" ht="15.75">
      <c r="A171" s="39"/>
      <c r="B171" s="154" t="s">
        <v>86</v>
      </c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154"/>
      <c r="AX171" s="155"/>
      <c r="AY171" s="126" t="s">
        <v>89</v>
      </c>
      <c r="AZ171" s="129"/>
      <c r="BA171" s="129"/>
      <c r="BB171" s="129"/>
      <c r="BC171" s="129"/>
      <c r="BD171" s="129"/>
      <c r="BE171" s="129"/>
      <c r="BF171" s="129"/>
      <c r="BG171" s="129"/>
      <c r="BH171" s="129"/>
      <c r="BI171" s="129"/>
      <c r="BJ171" s="129"/>
      <c r="BK171" s="129"/>
      <c r="BL171" s="129"/>
      <c r="BM171" s="130"/>
      <c r="BN171" s="36"/>
      <c r="BO171" s="36"/>
      <c r="BP171" s="36"/>
    </row>
    <row r="172" spans="1:68" s="31" customFormat="1" ht="21" customHeight="1">
      <c r="A172" s="34"/>
      <c r="B172" s="152" t="s">
        <v>57</v>
      </c>
      <c r="C172" s="152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  <c r="Y172" s="152"/>
      <c r="Z172" s="152"/>
      <c r="AA172" s="152"/>
      <c r="AB172" s="152"/>
      <c r="AC172" s="152"/>
      <c r="AD172" s="152"/>
      <c r="AE172" s="152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3"/>
      <c r="AY172" s="126" t="s">
        <v>90</v>
      </c>
      <c r="AZ172" s="129"/>
      <c r="BA172" s="129"/>
      <c r="BB172" s="129"/>
      <c r="BC172" s="129"/>
      <c r="BD172" s="129"/>
      <c r="BE172" s="129"/>
      <c r="BF172" s="129"/>
      <c r="BG172" s="129"/>
      <c r="BH172" s="129"/>
      <c r="BI172" s="129"/>
      <c r="BJ172" s="129"/>
      <c r="BK172" s="129"/>
      <c r="BL172" s="129"/>
      <c r="BM172" s="130"/>
      <c r="BN172" s="36">
        <v>494750</v>
      </c>
      <c r="BO172" s="36">
        <v>494750</v>
      </c>
      <c r="BP172" s="36">
        <v>494750</v>
      </c>
    </row>
    <row r="173" spans="1:68" s="42" customFormat="1" ht="22.5" customHeight="1">
      <c r="A173" s="39"/>
      <c r="B173" s="156" t="s">
        <v>58</v>
      </c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  <c r="AE173" s="156"/>
      <c r="AF173" s="156"/>
      <c r="AG173" s="156"/>
      <c r="AH173" s="156"/>
      <c r="AI173" s="156"/>
      <c r="AJ173" s="156"/>
      <c r="AK173" s="156"/>
      <c r="AL173" s="156"/>
      <c r="AM173" s="156"/>
      <c r="AN173" s="156"/>
      <c r="AO173" s="156"/>
      <c r="AP173" s="156"/>
      <c r="AQ173" s="156"/>
      <c r="AR173" s="156"/>
      <c r="AS173" s="156"/>
      <c r="AT173" s="156"/>
      <c r="AU173" s="156"/>
      <c r="AV173" s="156"/>
      <c r="AW173" s="156"/>
      <c r="AX173" s="157"/>
      <c r="AY173" s="183">
        <v>300</v>
      </c>
      <c r="AZ173" s="184"/>
      <c r="BA173" s="184"/>
      <c r="BB173" s="184"/>
      <c r="BC173" s="184"/>
      <c r="BD173" s="184"/>
      <c r="BE173" s="184"/>
      <c r="BF173" s="184"/>
      <c r="BG173" s="184"/>
      <c r="BH173" s="184"/>
      <c r="BI173" s="184"/>
      <c r="BJ173" s="184"/>
      <c r="BK173" s="184"/>
      <c r="BL173" s="184"/>
      <c r="BM173" s="185"/>
      <c r="BN173" s="48">
        <f>BN175+BN176</f>
        <v>33347199.22</v>
      </c>
      <c r="BO173" s="48">
        <f>BO175+BO176</f>
        <v>30350943.39</v>
      </c>
      <c r="BP173" s="48">
        <f>BP175+BP176</f>
        <v>32492834.619999997</v>
      </c>
    </row>
    <row r="174" spans="1:68" s="31" customFormat="1" ht="23.25" customHeight="1">
      <c r="A174" s="39"/>
      <c r="B174" s="154" t="s">
        <v>17</v>
      </c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5"/>
      <c r="AY174" s="126"/>
      <c r="AZ174" s="127"/>
      <c r="BA174" s="127"/>
      <c r="BB174" s="127"/>
      <c r="BC174" s="127"/>
      <c r="BD174" s="127"/>
      <c r="BE174" s="127"/>
      <c r="BF174" s="127"/>
      <c r="BG174" s="127"/>
      <c r="BH174" s="127"/>
      <c r="BI174" s="127"/>
      <c r="BJ174" s="127"/>
      <c r="BK174" s="127"/>
      <c r="BL174" s="127"/>
      <c r="BM174" s="128"/>
      <c r="BN174" s="36"/>
      <c r="BO174" s="36"/>
      <c r="BP174" s="36"/>
    </row>
    <row r="175" spans="1:68" s="63" customFormat="1" ht="15.75">
      <c r="A175" s="65"/>
      <c r="B175" s="158" t="s">
        <v>59</v>
      </c>
      <c r="C175" s="158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8"/>
      <c r="AF175" s="158"/>
      <c r="AG175" s="158"/>
      <c r="AH175" s="158"/>
      <c r="AI175" s="158"/>
      <c r="AJ175" s="158"/>
      <c r="AK175" s="158"/>
      <c r="AL175" s="158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9"/>
      <c r="AY175" s="195" t="s">
        <v>109</v>
      </c>
      <c r="AZ175" s="196"/>
      <c r="BA175" s="196"/>
      <c r="BB175" s="196"/>
      <c r="BC175" s="196"/>
      <c r="BD175" s="196"/>
      <c r="BE175" s="196"/>
      <c r="BF175" s="196"/>
      <c r="BG175" s="196"/>
      <c r="BH175" s="196"/>
      <c r="BI175" s="196"/>
      <c r="BJ175" s="196"/>
      <c r="BK175" s="196"/>
      <c r="BL175" s="196"/>
      <c r="BM175" s="197"/>
      <c r="BN175" s="61">
        <f>'[1]310'!$B$11</f>
        <v>2292608</v>
      </c>
      <c r="BO175" s="61">
        <f>'[1]310'!$C$11</f>
        <v>198253</v>
      </c>
      <c r="BP175" s="61">
        <f>'[1]310'!$D$11</f>
        <v>180849</v>
      </c>
    </row>
    <row r="176" spans="1:68" s="63" customFormat="1" ht="21.75" customHeight="1">
      <c r="A176" s="65"/>
      <c r="B176" s="158" t="s">
        <v>60</v>
      </c>
      <c r="C176" s="158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58"/>
      <c r="U176" s="158"/>
      <c r="V176" s="158"/>
      <c r="W176" s="158"/>
      <c r="X176" s="158"/>
      <c r="Y176" s="158"/>
      <c r="Z176" s="158"/>
      <c r="AA176" s="158"/>
      <c r="AB176" s="158"/>
      <c r="AC176" s="158"/>
      <c r="AD176" s="158"/>
      <c r="AE176" s="158"/>
      <c r="AF176" s="158"/>
      <c r="AG176" s="158"/>
      <c r="AH176" s="158"/>
      <c r="AI176" s="158"/>
      <c r="AJ176" s="158"/>
      <c r="AK176" s="158"/>
      <c r="AL176" s="158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9"/>
      <c r="AY176" s="195">
        <v>340</v>
      </c>
      <c r="AZ176" s="196"/>
      <c r="BA176" s="196"/>
      <c r="BB176" s="196"/>
      <c r="BC176" s="196"/>
      <c r="BD176" s="196"/>
      <c r="BE176" s="196"/>
      <c r="BF176" s="196"/>
      <c r="BG176" s="196"/>
      <c r="BH176" s="196"/>
      <c r="BI176" s="196"/>
      <c r="BJ176" s="196"/>
      <c r="BK176" s="196"/>
      <c r="BL176" s="196"/>
      <c r="BM176" s="197"/>
      <c r="BN176" s="61">
        <f>BN178+BN179+BN180</f>
        <v>31054591.22</v>
      </c>
      <c r="BO176" s="61">
        <f>BO178+BO179+BO180</f>
        <v>30152690.39</v>
      </c>
      <c r="BP176" s="61">
        <f>BP178+BP179+BP180</f>
        <v>32311985.619999997</v>
      </c>
    </row>
    <row r="177" spans="1:68" s="31" customFormat="1" ht="21.75" customHeight="1">
      <c r="A177" s="34"/>
      <c r="B177" s="152" t="s">
        <v>17</v>
      </c>
      <c r="C177" s="152"/>
      <c r="D177" s="152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2"/>
      <c r="AX177" s="153"/>
      <c r="AY177" s="126"/>
      <c r="AZ177" s="127"/>
      <c r="BA177" s="127"/>
      <c r="BB177" s="127"/>
      <c r="BC177" s="127"/>
      <c r="BD177" s="127"/>
      <c r="BE177" s="127"/>
      <c r="BF177" s="127"/>
      <c r="BG177" s="127"/>
      <c r="BH177" s="127"/>
      <c r="BI177" s="127"/>
      <c r="BJ177" s="127"/>
      <c r="BK177" s="127"/>
      <c r="BL177" s="127"/>
      <c r="BM177" s="128"/>
      <c r="BN177" s="36"/>
      <c r="BO177" s="36"/>
      <c r="BP177" s="36"/>
    </row>
    <row r="178" spans="1:68" s="31" customFormat="1" ht="54.75" customHeight="1">
      <c r="A178" s="34"/>
      <c r="B178" s="152" t="s">
        <v>91</v>
      </c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3"/>
      <c r="AY178" s="126" t="s">
        <v>93</v>
      </c>
      <c r="AZ178" s="127"/>
      <c r="BA178" s="127"/>
      <c r="BB178" s="127"/>
      <c r="BC178" s="127"/>
      <c r="BD178" s="127"/>
      <c r="BE178" s="127"/>
      <c r="BF178" s="127"/>
      <c r="BG178" s="127"/>
      <c r="BH178" s="127"/>
      <c r="BI178" s="127"/>
      <c r="BJ178" s="127"/>
      <c r="BK178" s="127"/>
      <c r="BL178" s="127"/>
      <c r="BM178" s="128"/>
      <c r="BN178" s="36"/>
      <c r="BO178" s="36"/>
      <c r="BP178" s="36"/>
    </row>
    <row r="179" spans="1:68" s="31" customFormat="1" ht="19.5" customHeight="1">
      <c r="A179" s="34"/>
      <c r="B179" s="152" t="s">
        <v>92</v>
      </c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2"/>
      <c r="AB179" s="152"/>
      <c r="AC179" s="152"/>
      <c r="AD179" s="152"/>
      <c r="AE179" s="152"/>
      <c r="AF179" s="152"/>
      <c r="AG179" s="152"/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2"/>
      <c r="AX179" s="153"/>
      <c r="AY179" s="126" t="s">
        <v>94</v>
      </c>
      <c r="AZ179" s="127"/>
      <c r="BA179" s="127"/>
      <c r="BB179" s="127"/>
      <c r="BC179" s="127"/>
      <c r="BD179" s="127"/>
      <c r="BE179" s="127"/>
      <c r="BF179" s="127"/>
      <c r="BG179" s="127"/>
      <c r="BH179" s="127"/>
      <c r="BI179" s="127"/>
      <c r="BJ179" s="127"/>
      <c r="BK179" s="127"/>
      <c r="BL179" s="127"/>
      <c r="BM179" s="128"/>
      <c r="BN179" s="36">
        <v>21162627</v>
      </c>
      <c r="BO179" s="36">
        <v>21220606.8</v>
      </c>
      <c r="BP179" s="36">
        <v>21162627</v>
      </c>
    </row>
    <row r="180" spans="1:68" s="31" customFormat="1" ht="19.5" customHeight="1">
      <c r="A180" s="34"/>
      <c r="B180" s="152" t="s">
        <v>57</v>
      </c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3"/>
      <c r="AY180" s="126" t="s">
        <v>95</v>
      </c>
      <c r="AZ180" s="129"/>
      <c r="BA180" s="129"/>
      <c r="BB180" s="129"/>
      <c r="BC180" s="129"/>
      <c r="BD180" s="129"/>
      <c r="BE180" s="129"/>
      <c r="BF180" s="129"/>
      <c r="BG180" s="129"/>
      <c r="BH180" s="129"/>
      <c r="BI180" s="129"/>
      <c r="BJ180" s="129"/>
      <c r="BK180" s="129"/>
      <c r="BL180" s="129"/>
      <c r="BM180" s="130"/>
      <c r="BN180" s="36">
        <v>9891964.22</v>
      </c>
      <c r="BO180" s="36">
        <v>8932083.59</v>
      </c>
      <c r="BP180" s="36">
        <v>11149358.62</v>
      </c>
    </row>
    <row r="181" spans="1:68" s="31" customFormat="1" ht="60.75" customHeight="1">
      <c r="A181" s="34"/>
      <c r="B181" s="191" t="s">
        <v>120</v>
      </c>
      <c r="C181" s="191"/>
      <c r="D181" s="191"/>
      <c r="E181" s="191"/>
      <c r="F181" s="191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  <c r="T181" s="191"/>
      <c r="U181" s="191"/>
      <c r="V181" s="191"/>
      <c r="W181" s="191"/>
      <c r="X181" s="191"/>
      <c r="Y181" s="191"/>
      <c r="Z181" s="191"/>
      <c r="AA181" s="191"/>
      <c r="AB181" s="191"/>
      <c r="AC181" s="191"/>
      <c r="AD181" s="191"/>
      <c r="AE181" s="191"/>
      <c r="AF181" s="191"/>
      <c r="AG181" s="191"/>
      <c r="AH181" s="191"/>
      <c r="AI181" s="191"/>
      <c r="AJ181" s="191"/>
      <c r="AK181" s="191"/>
      <c r="AL181" s="191"/>
      <c r="AM181" s="191"/>
      <c r="AN181" s="191"/>
      <c r="AO181" s="191"/>
      <c r="AP181" s="191"/>
      <c r="AQ181" s="191"/>
      <c r="AR181" s="191"/>
      <c r="AS181" s="191"/>
      <c r="AT181" s="191"/>
      <c r="AU181" s="191"/>
      <c r="AV181" s="191"/>
      <c r="AW181" s="191"/>
      <c r="AX181" s="192"/>
      <c r="AY181" s="208" t="s">
        <v>39</v>
      </c>
      <c r="AZ181" s="209"/>
      <c r="BA181" s="209"/>
      <c r="BB181" s="209"/>
      <c r="BC181" s="209"/>
      <c r="BD181" s="209"/>
      <c r="BE181" s="209"/>
      <c r="BF181" s="209"/>
      <c r="BG181" s="209"/>
      <c r="BH181" s="209"/>
      <c r="BI181" s="209"/>
      <c r="BJ181" s="209"/>
      <c r="BK181" s="209"/>
      <c r="BL181" s="209"/>
      <c r="BM181" s="210"/>
      <c r="BN181" s="66">
        <f>BN182+BN187+BN202+BN208</f>
        <v>0</v>
      </c>
      <c r="BO181" s="66">
        <f>BO182+BO187+BO202+BO208</f>
        <v>0</v>
      </c>
      <c r="BP181" s="66">
        <f>BP182+BP187+BP202+BP208</f>
        <v>0</v>
      </c>
    </row>
    <row r="182" spans="1:68" s="42" customFormat="1" ht="41.25" customHeight="1">
      <c r="A182" s="39"/>
      <c r="B182" s="156" t="s">
        <v>46</v>
      </c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  <c r="AE182" s="156"/>
      <c r="AF182" s="156"/>
      <c r="AG182" s="156"/>
      <c r="AH182" s="156"/>
      <c r="AI182" s="156"/>
      <c r="AJ182" s="156"/>
      <c r="AK182" s="156"/>
      <c r="AL182" s="156"/>
      <c r="AM182" s="156"/>
      <c r="AN182" s="156"/>
      <c r="AO182" s="156"/>
      <c r="AP182" s="156"/>
      <c r="AQ182" s="156"/>
      <c r="AR182" s="156"/>
      <c r="AS182" s="156"/>
      <c r="AT182" s="156"/>
      <c r="AU182" s="156"/>
      <c r="AV182" s="156"/>
      <c r="AW182" s="156"/>
      <c r="AX182" s="157"/>
      <c r="AY182" s="183">
        <v>210</v>
      </c>
      <c r="AZ182" s="184"/>
      <c r="BA182" s="184"/>
      <c r="BB182" s="184"/>
      <c r="BC182" s="184"/>
      <c r="BD182" s="184"/>
      <c r="BE182" s="184"/>
      <c r="BF182" s="184"/>
      <c r="BG182" s="184"/>
      <c r="BH182" s="184"/>
      <c r="BI182" s="184"/>
      <c r="BJ182" s="184"/>
      <c r="BK182" s="184"/>
      <c r="BL182" s="184"/>
      <c r="BM182" s="185"/>
      <c r="BN182" s="48">
        <f>BN184+BN185+BN186</f>
        <v>0</v>
      </c>
      <c r="BO182" s="48">
        <f>BO184+BO185+BO186</f>
        <v>0</v>
      </c>
      <c r="BP182" s="48">
        <f>BP184+BP185+BP186</f>
        <v>0</v>
      </c>
    </row>
    <row r="183" spans="1:68" s="31" customFormat="1" ht="15.75">
      <c r="A183" s="34"/>
      <c r="B183" s="152" t="s">
        <v>17</v>
      </c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52"/>
      <c r="AW183" s="152"/>
      <c r="AX183" s="153"/>
      <c r="AY183" s="126"/>
      <c r="AZ183" s="127"/>
      <c r="BA183" s="127"/>
      <c r="BB183" s="127"/>
      <c r="BC183" s="127"/>
      <c r="BD183" s="127"/>
      <c r="BE183" s="127"/>
      <c r="BF183" s="127"/>
      <c r="BG183" s="127"/>
      <c r="BH183" s="127"/>
      <c r="BI183" s="127"/>
      <c r="BJ183" s="127"/>
      <c r="BK183" s="127"/>
      <c r="BL183" s="127"/>
      <c r="BM183" s="128"/>
      <c r="BN183" s="36"/>
      <c r="BO183" s="36"/>
      <c r="BP183" s="36"/>
    </row>
    <row r="184" spans="1:68" s="31" customFormat="1" ht="15.75">
      <c r="A184" s="34"/>
      <c r="B184" s="152" t="s">
        <v>47</v>
      </c>
      <c r="C184" s="152"/>
      <c r="D184" s="152"/>
      <c r="E184" s="152"/>
      <c r="F184" s="152"/>
      <c r="G184" s="152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2"/>
      <c r="Z184" s="152"/>
      <c r="AA184" s="152"/>
      <c r="AB184" s="152"/>
      <c r="AC184" s="152"/>
      <c r="AD184" s="152"/>
      <c r="AE184" s="152"/>
      <c r="AF184" s="152"/>
      <c r="AG184" s="152"/>
      <c r="AH184" s="152"/>
      <c r="AI184" s="152"/>
      <c r="AJ184" s="152"/>
      <c r="AK184" s="152"/>
      <c r="AL184" s="152"/>
      <c r="AM184" s="152"/>
      <c r="AN184" s="152"/>
      <c r="AO184" s="152"/>
      <c r="AP184" s="152"/>
      <c r="AQ184" s="152"/>
      <c r="AR184" s="152"/>
      <c r="AS184" s="152"/>
      <c r="AT184" s="152"/>
      <c r="AU184" s="152"/>
      <c r="AV184" s="152"/>
      <c r="AW184" s="152"/>
      <c r="AX184" s="153"/>
      <c r="AY184" s="126">
        <v>211</v>
      </c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  <c r="BJ184" s="127"/>
      <c r="BK184" s="127"/>
      <c r="BL184" s="127"/>
      <c r="BM184" s="128"/>
      <c r="BN184" s="36"/>
      <c r="BO184" s="36"/>
      <c r="BP184" s="36"/>
    </row>
    <row r="185" spans="1:68" s="31" customFormat="1" ht="15.75">
      <c r="A185" s="34"/>
      <c r="B185" s="154" t="s">
        <v>48</v>
      </c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  <c r="AL185" s="154"/>
      <c r="AM185" s="154"/>
      <c r="AN185" s="154"/>
      <c r="AO185" s="154"/>
      <c r="AP185" s="154"/>
      <c r="AQ185" s="154"/>
      <c r="AR185" s="154"/>
      <c r="AS185" s="154"/>
      <c r="AT185" s="154"/>
      <c r="AU185" s="154"/>
      <c r="AV185" s="154"/>
      <c r="AW185" s="154"/>
      <c r="AX185" s="155"/>
      <c r="AY185" s="121" t="s">
        <v>104</v>
      </c>
      <c r="AZ185" s="122"/>
      <c r="BA185" s="122"/>
      <c r="BB185" s="122"/>
      <c r="BC185" s="122"/>
      <c r="BD185" s="122"/>
      <c r="BE185" s="122"/>
      <c r="BF185" s="122"/>
      <c r="BG185" s="122"/>
      <c r="BH185" s="122"/>
      <c r="BI185" s="122"/>
      <c r="BJ185" s="122"/>
      <c r="BK185" s="122"/>
      <c r="BL185" s="122"/>
      <c r="BM185" s="123"/>
      <c r="BN185" s="36"/>
      <c r="BO185" s="36"/>
      <c r="BP185" s="36"/>
    </row>
    <row r="186" spans="1:68" s="31" customFormat="1" ht="15.75">
      <c r="A186" s="34"/>
      <c r="B186" s="152" t="s">
        <v>49</v>
      </c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52"/>
      <c r="AW186" s="152"/>
      <c r="AX186" s="153"/>
      <c r="AY186" s="126">
        <v>213</v>
      </c>
      <c r="AZ186" s="127"/>
      <c r="BA186" s="127"/>
      <c r="BB186" s="127"/>
      <c r="BC186" s="127"/>
      <c r="BD186" s="127"/>
      <c r="BE186" s="127"/>
      <c r="BF186" s="127"/>
      <c r="BG186" s="127"/>
      <c r="BH186" s="127"/>
      <c r="BI186" s="127"/>
      <c r="BJ186" s="127"/>
      <c r="BK186" s="127"/>
      <c r="BL186" s="127"/>
      <c r="BM186" s="128"/>
      <c r="BN186" s="36"/>
      <c r="BO186" s="36"/>
      <c r="BP186" s="36"/>
    </row>
    <row r="187" spans="1:68" s="42" customFormat="1" ht="21.75" customHeight="1">
      <c r="A187" s="39"/>
      <c r="B187" s="156" t="s">
        <v>50</v>
      </c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  <c r="AN187" s="156"/>
      <c r="AO187" s="156"/>
      <c r="AP187" s="156"/>
      <c r="AQ187" s="156"/>
      <c r="AR187" s="156"/>
      <c r="AS187" s="156"/>
      <c r="AT187" s="156"/>
      <c r="AU187" s="156"/>
      <c r="AV187" s="156"/>
      <c r="AW187" s="156"/>
      <c r="AX187" s="157"/>
      <c r="AY187" s="183">
        <v>220</v>
      </c>
      <c r="AZ187" s="184"/>
      <c r="BA187" s="184"/>
      <c r="BB187" s="184"/>
      <c r="BC187" s="184"/>
      <c r="BD187" s="184"/>
      <c r="BE187" s="184"/>
      <c r="BF187" s="184"/>
      <c r="BG187" s="184"/>
      <c r="BH187" s="184"/>
      <c r="BI187" s="184"/>
      <c r="BJ187" s="184"/>
      <c r="BK187" s="184"/>
      <c r="BL187" s="184"/>
      <c r="BM187" s="185"/>
      <c r="BN187" s="48">
        <f>BN189+BN191+BN199+BN200</f>
        <v>0</v>
      </c>
      <c r="BO187" s="48">
        <f>BO189+BO191+BO199+BO200</f>
        <v>0</v>
      </c>
      <c r="BP187" s="48">
        <f>BP189+BP191+BP199+BP200</f>
        <v>0</v>
      </c>
    </row>
    <row r="188" spans="1:68" s="31" customFormat="1" ht="15.75">
      <c r="A188" s="34"/>
      <c r="B188" s="152" t="s">
        <v>17</v>
      </c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3"/>
      <c r="AY188" s="126"/>
      <c r="AZ188" s="127"/>
      <c r="BA188" s="127"/>
      <c r="BB188" s="127"/>
      <c r="BC188" s="127"/>
      <c r="BD188" s="127"/>
      <c r="BE188" s="127"/>
      <c r="BF188" s="127"/>
      <c r="BG188" s="127"/>
      <c r="BH188" s="127"/>
      <c r="BI188" s="127"/>
      <c r="BJ188" s="127"/>
      <c r="BK188" s="127"/>
      <c r="BL188" s="127"/>
      <c r="BM188" s="128"/>
      <c r="BN188" s="36"/>
      <c r="BO188" s="36"/>
      <c r="BP188" s="36"/>
    </row>
    <row r="189" spans="1:68" s="31" customFormat="1" ht="20.25" customHeight="1">
      <c r="A189" s="34"/>
      <c r="B189" s="206" t="s">
        <v>51</v>
      </c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  <c r="AE189" s="206"/>
      <c r="AF189" s="206"/>
      <c r="AG189" s="206"/>
      <c r="AH189" s="206"/>
      <c r="AI189" s="206"/>
      <c r="AJ189" s="206"/>
      <c r="AK189" s="206"/>
      <c r="AL189" s="206"/>
      <c r="AM189" s="206"/>
      <c r="AN189" s="206"/>
      <c r="AO189" s="206"/>
      <c r="AP189" s="206"/>
      <c r="AQ189" s="206"/>
      <c r="AR189" s="206"/>
      <c r="AS189" s="206"/>
      <c r="AT189" s="206"/>
      <c r="AU189" s="206"/>
      <c r="AV189" s="206"/>
      <c r="AW189" s="206"/>
      <c r="AX189" s="207"/>
      <c r="AY189" s="195">
        <v>221</v>
      </c>
      <c r="AZ189" s="196"/>
      <c r="BA189" s="196"/>
      <c r="BB189" s="196"/>
      <c r="BC189" s="196"/>
      <c r="BD189" s="196"/>
      <c r="BE189" s="196"/>
      <c r="BF189" s="196"/>
      <c r="BG189" s="196"/>
      <c r="BH189" s="196"/>
      <c r="BI189" s="196"/>
      <c r="BJ189" s="196"/>
      <c r="BK189" s="196"/>
      <c r="BL189" s="196"/>
      <c r="BM189" s="197"/>
      <c r="BN189" s="61"/>
      <c r="BO189" s="61"/>
      <c r="BP189" s="61"/>
    </row>
    <row r="190" spans="1:68" s="31" customFormat="1" ht="20.25" customHeight="1">
      <c r="A190" s="34"/>
      <c r="B190" s="152" t="s">
        <v>52</v>
      </c>
      <c r="C190" s="152"/>
      <c r="D190" s="152"/>
      <c r="E190" s="152"/>
      <c r="F190" s="152"/>
      <c r="G190" s="152"/>
      <c r="H190" s="152"/>
      <c r="I190" s="152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  <c r="Y190" s="152"/>
      <c r="Z190" s="152"/>
      <c r="AA190" s="152"/>
      <c r="AB190" s="152"/>
      <c r="AC190" s="152"/>
      <c r="AD190" s="152"/>
      <c r="AE190" s="152"/>
      <c r="AF190" s="152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3"/>
      <c r="AY190" s="126">
        <v>222</v>
      </c>
      <c r="AZ190" s="127"/>
      <c r="BA190" s="127"/>
      <c r="BB190" s="127"/>
      <c r="BC190" s="127"/>
      <c r="BD190" s="127"/>
      <c r="BE190" s="127"/>
      <c r="BF190" s="127"/>
      <c r="BG190" s="127"/>
      <c r="BH190" s="127"/>
      <c r="BI190" s="127"/>
      <c r="BJ190" s="127"/>
      <c r="BK190" s="127"/>
      <c r="BL190" s="127"/>
      <c r="BM190" s="128"/>
      <c r="BN190" s="36"/>
      <c r="BO190" s="36"/>
      <c r="BP190" s="36"/>
    </row>
    <row r="191" spans="1:68" s="31" customFormat="1" ht="20.25" customHeight="1">
      <c r="A191" s="34"/>
      <c r="B191" s="206" t="s">
        <v>83</v>
      </c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  <c r="AI191" s="206"/>
      <c r="AJ191" s="206"/>
      <c r="AK191" s="206"/>
      <c r="AL191" s="206"/>
      <c r="AM191" s="206"/>
      <c r="AN191" s="206"/>
      <c r="AO191" s="206"/>
      <c r="AP191" s="206"/>
      <c r="AQ191" s="206"/>
      <c r="AR191" s="206"/>
      <c r="AS191" s="206"/>
      <c r="AT191" s="206"/>
      <c r="AU191" s="206"/>
      <c r="AV191" s="206"/>
      <c r="AW191" s="206"/>
      <c r="AX191" s="207"/>
      <c r="AY191" s="195">
        <v>223</v>
      </c>
      <c r="AZ191" s="196"/>
      <c r="BA191" s="196"/>
      <c r="BB191" s="196"/>
      <c r="BC191" s="196"/>
      <c r="BD191" s="196"/>
      <c r="BE191" s="196"/>
      <c r="BF191" s="196"/>
      <c r="BG191" s="196"/>
      <c r="BH191" s="196"/>
      <c r="BI191" s="196"/>
      <c r="BJ191" s="196"/>
      <c r="BK191" s="196"/>
      <c r="BL191" s="196"/>
      <c r="BM191" s="197"/>
      <c r="BN191" s="61">
        <f>BN193+BN194+BN195+BN196+BN197</f>
        <v>0</v>
      </c>
      <c r="BO191" s="61">
        <f>BO193+BO194+BO195+BO196+BO197</f>
        <v>0</v>
      </c>
      <c r="BP191" s="61">
        <f>BP193+BP194+BP195+BP196+BP197</f>
        <v>0</v>
      </c>
    </row>
    <row r="192" spans="1:68" s="31" customFormat="1" ht="20.25" customHeight="1">
      <c r="A192" s="34"/>
      <c r="B192" s="152" t="s">
        <v>17</v>
      </c>
      <c r="C192" s="152"/>
      <c r="D192" s="152"/>
      <c r="E192" s="152"/>
      <c r="F192" s="152"/>
      <c r="G192" s="152"/>
      <c r="H192" s="152"/>
      <c r="I192" s="152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52"/>
      <c r="X192" s="152"/>
      <c r="Y192" s="152"/>
      <c r="Z192" s="152"/>
      <c r="AA192" s="152"/>
      <c r="AB192" s="152"/>
      <c r="AC192" s="152"/>
      <c r="AD192" s="152"/>
      <c r="AE192" s="152"/>
      <c r="AF192" s="152"/>
      <c r="AG192" s="152"/>
      <c r="AH192" s="152"/>
      <c r="AI192" s="152"/>
      <c r="AJ192" s="152"/>
      <c r="AK192" s="152"/>
      <c r="AL192" s="152"/>
      <c r="AM192" s="152"/>
      <c r="AN192" s="152"/>
      <c r="AO192" s="152"/>
      <c r="AP192" s="152"/>
      <c r="AQ192" s="152"/>
      <c r="AR192" s="152"/>
      <c r="AS192" s="152"/>
      <c r="AT192" s="152"/>
      <c r="AU192" s="152"/>
      <c r="AV192" s="152"/>
      <c r="AW192" s="152"/>
      <c r="AX192" s="153"/>
      <c r="AY192" s="126"/>
      <c r="AZ192" s="129"/>
      <c r="BA192" s="129"/>
      <c r="BB192" s="129"/>
      <c r="BC192" s="129"/>
      <c r="BD192" s="129"/>
      <c r="BE192" s="129"/>
      <c r="BF192" s="129"/>
      <c r="BG192" s="129"/>
      <c r="BH192" s="129"/>
      <c r="BI192" s="129"/>
      <c r="BJ192" s="129"/>
      <c r="BK192" s="129"/>
      <c r="BL192" s="129"/>
      <c r="BM192" s="130"/>
      <c r="BN192" s="36"/>
      <c r="BO192" s="36"/>
      <c r="BP192" s="36"/>
    </row>
    <row r="193" spans="1:68" s="31" customFormat="1" ht="20.25" customHeight="1">
      <c r="A193" s="34"/>
      <c r="B193" s="152" t="s">
        <v>72</v>
      </c>
      <c r="C193" s="152"/>
      <c r="D193" s="152"/>
      <c r="E193" s="152"/>
      <c r="F193" s="152"/>
      <c r="G193" s="152"/>
      <c r="H193" s="152"/>
      <c r="I193" s="152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  <c r="Y193" s="152"/>
      <c r="Z193" s="152"/>
      <c r="AA193" s="152"/>
      <c r="AB193" s="152"/>
      <c r="AC193" s="152"/>
      <c r="AD193" s="152"/>
      <c r="AE193" s="152"/>
      <c r="AF193" s="152"/>
      <c r="AG193" s="152"/>
      <c r="AH193" s="152"/>
      <c r="AI193" s="152"/>
      <c r="AJ193" s="152"/>
      <c r="AK193" s="152"/>
      <c r="AL193" s="152"/>
      <c r="AM193" s="152"/>
      <c r="AN193" s="152"/>
      <c r="AO193" s="152"/>
      <c r="AP193" s="152"/>
      <c r="AQ193" s="152"/>
      <c r="AR193" s="152"/>
      <c r="AS193" s="152"/>
      <c r="AT193" s="152"/>
      <c r="AU193" s="152"/>
      <c r="AV193" s="152"/>
      <c r="AW193" s="152"/>
      <c r="AX193" s="153"/>
      <c r="AY193" s="126" t="s">
        <v>77</v>
      </c>
      <c r="AZ193" s="129"/>
      <c r="BA193" s="129"/>
      <c r="BB193" s="129"/>
      <c r="BC193" s="129"/>
      <c r="BD193" s="129"/>
      <c r="BE193" s="129"/>
      <c r="BF193" s="129"/>
      <c r="BG193" s="129"/>
      <c r="BH193" s="129"/>
      <c r="BI193" s="129"/>
      <c r="BJ193" s="129"/>
      <c r="BK193" s="129"/>
      <c r="BL193" s="129"/>
      <c r="BM193" s="130"/>
      <c r="BN193" s="36"/>
      <c r="BO193" s="36"/>
      <c r="BP193" s="36"/>
    </row>
    <row r="194" spans="1:68" s="31" customFormat="1" ht="20.25" customHeight="1">
      <c r="A194" s="34"/>
      <c r="B194" s="152" t="s">
        <v>73</v>
      </c>
      <c r="C194" s="152"/>
      <c r="D194" s="152"/>
      <c r="E194" s="152"/>
      <c r="F194" s="152"/>
      <c r="G194" s="152"/>
      <c r="H194" s="152"/>
      <c r="I194" s="152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  <c r="Y194" s="152"/>
      <c r="Z194" s="152"/>
      <c r="AA194" s="152"/>
      <c r="AB194" s="152"/>
      <c r="AC194" s="152"/>
      <c r="AD194" s="152"/>
      <c r="AE194" s="152"/>
      <c r="AF194" s="152"/>
      <c r="AG194" s="152"/>
      <c r="AH194" s="152"/>
      <c r="AI194" s="152"/>
      <c r="AJ194" s="152"/>
      <c r="AK194" s="152"/>
      <c r="AL194" s="152"/>
      <c r="AM194" s="152"/>
      <c r="AN194" s="152"/>
      <c r="AO194" s="152"/>
      <c r="AP194" s="152"/>
      <c r="AQ194" s="152"/>
      <c r="AR194" s="152"/>
      <c r="AS194" s="152"/>
      <c r="AT194" s="152"/>
      <c r="AU194" s="152"/>
      <c r="AV194" s="152"/>
      <c r="AW194" s="152"/>
      <c r="AX194" s="153"/>
      <c r="AY194" s="126" t="s">
        <v>79</v>
      </c>
      <c r="AZ194" s="129"/>
      <c r="BA194" s="129"/>
      <c r="BB194" s="129"/>
      <c r="BC194" s="129"/>
      <c r="BD194" s="129"/>
      <c r="BE194" s="129"/>
      <c r="BF194" s="129"/>
      <c r="BG194" s="129"/>
      <c r="BH194" s="129"/>
      <c r="BI194" s="129"/>
      <c r="BJ194" s="129"/>
      <c r="BK194" s="129"/>
      <c r="BL194" s="129"/>
      <c r="BM194" s="130"/>
      <c r="BN194" s="36"/>
      <c r="BO194" s="36"/>
      <c r="BP194" s="36"/>
    </row>
    <row r="195" spans="1:68" s="31" customFormat="1" ht="20.25" customHeight="1">
      <c r="A195" s="34"/>
      <c r="B195" s="152" t="s">
        <v>74</v>
      </c>
      <c r="C195" s="152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  <c r="Y195" s="152"/>
      <c r="Z195" s="152"/>
      <c r="AA195" s="152"/>
      <c r="AB195" s="152"/>
      <c r="AC195" s="152"/>
      <c r="AD195" s="152"/>
      <c r="AE195" s="152"/>
      <c r="AF195" s="152"/>
      <c r="AG195" s="152"/>
      <c r="AH195" s="152"/>
      <c r="AI195" s="152"/>
      <c r="AJ195" s="152"/>
      <c r="AK195" s="152"/>
      <c r="AL195" s="152"/>
      <c r="AM195" s="152"/>
      <c r="AN195" s="152"/>
      <c r="AO195" s="152"/>
      <c r="AP195" s="152"/>
      <c r="AQ195" s="152"/>
      <c r="AR195" s="152"/>
      <c r="AS195" s="152"/>
      <c r="AT195" s="152"/>
      <c r="AU195" s="152"/>
      <c r="AV195" s="152"/>
      <c r="AW195" s="152"/>
      <c r="AX195" s="153"/>
      <c r="AY195" s="126" t="s">
        <v>78</v>
      </c>
      <c r="AZ195" s="129"/>
      <c r="BA195" s="129"/>
      <c r="BB195" s="129"/>
      <c r="BC195" s="129"/>
      <c r="BD195" s="129"/>
      <c r="BE195" s="129"/>
      <c r="BF195" s="129"/>
      <c r="BG195" s="129"/>
      <c r="BH195" s="129"/>
      <c r="BI195" s="129"/>
      <c r="BJ195" s="129"/>
      <c r="BK195" s="129"/>
      <c r="BL195" s="129"/>
      <c r="BM195" s="130"/>
      <c r="BN195" s="36"/>
      <c r="BO195" s="36"/>
      <c r="BP195" s="36"/>
    </row>
    <row r="196" spans="1:68" s="31" customFormat="1" ht="37.5" customHeight="1">
      <c r="A196" s="34"/>
      <c r="B196" s="152" t="s">
        <v>75</v>
      </c>
      <c r="C196" s="152"/>
      <c r="D196" s="152"/>
      <c r="E196" s="152"/>
      <c r="F196" s="152"/>
      <c r="G196" s="152"/>
      <c r="H196" s="152"/>
      <c r="I196" s="152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  <c r="Y196" s="152"/>
      <c r="Z196" s="152"/>
      <c r="AA196" s="152"/>
      <c r="AB196" s="152"/>
      <c r="AC196" s="152"/>
      <c r="AD196" s="152"/>
      <c r="AE196" s="152"/>
      <c r="AF196" s="152"/>
      <c r="AG196" s="152"/>
      <c r="AH196" s="152"/>
      <c r="AI196" s="152"/>
      <c r="AJ196" s="152"/>
      <c r="AK196" s="152"/>
      <c r="AL196" s="152"/>
      <c r="AM196" s="152"/>
      <c r="AN196" s="152"/>
      <c r="AO196" s="152"/>
      <c r="AP196" s="152"/>
      <c r="AQ196" s="152"/>
      <c r="AR196" s="152"/>
      <c r="AS196" s="152"/>
      <c r="AT196" s="152"/>
      <c r="AU196" s="152"/>
      <c r="AV196" s="152"/>
      <c r="AW196" s="152"/>
      <c r="AX196" s="153"/>
      <c r="AY196" s="126" t="s">
        <v>80</v>
      </c>
      <c r="AZ196" s="129"/>
      <c r="BA196" s="129"/>
      <c r="BB196" s="129"/>
      <c r="BC196" s="129"/>
      <c r="BD196" s="129"/>
      <c r="BE196" s="129"/>
      <c r="BF196" s="129"/>
      <c r="BG196" s="129"/>
      <c r="BH196" s="129"/>
      <c r="BI196" s="129"/>
      <c r="BJ196" s="129"/>
      <c r="BK196" s="129"/>
      <c r="BL196" s="129"/>
      <c r="BM196" s="130"/>
      <c r="BN196" s="36"/>
      <c r="BO196" s="36"/>
      <c r="BP196" s="36"/>
    </row>
    <row r="197" spans="1:68" s="31" customFormat="1" ht="23.25" customHeight="1">
      <c r="A197" s="34"/>
      <c r="B197" s="152" t="s">
        <v>76</v>
      </c>
      <c r="C197" s="152"/>
      <c r="D197" s="152"/>
      <c r="E197" s="152"/>
      <c r="F197" s="152"/>
      <c r="G197" s="152"/>
      <c r="H197" s="152"/>
      <c r="I197" s="152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  <c r="Y197" s="152"/>
      <c r="Z197" s="152"/>
      <c r="AA197" s="152"/>
      <c r="AB197" s="152"/>
      <c r="AC197" s="152"/>
      <c r="AD197" s="152"/>
      <c r="AE197" s="152"/>
      <c r="AF197" s="152"/>
      <c r="AG197" s="152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52"/>
      <c r="AW197" s="152"/>
      <c r="AX197" s="153"/>
      <c r="AY197" s="126" t="s">
        <v>81</v>
      </c>
      <c r="AZ197" s="129"/>
      <c r="BA197" s="129"/>
      <c r="BB197" s="129"/>
      <c r="BC197" s="129"/>
      <c r="BD197" s="129"/>
      <c r="BE197" s="129"/>
      <c r="BF197" s="129"/>
      <c r="BG197" s="129"/>
      <c r="BH197" s="129"/>
      <c r="BI197" s="129"/>
      <c r="BJ197" s="129"/>
      <c r="BK197" s="129"/>
      <c r="BL197" s="129"/>
      <c r="BM197" s="130"/>
      <c r="BN197" s="36"/>
      <c r="BO197" s="36"/>
      <c r="BP197" s="36"/>
    </row>
    <row r="198" spans="1:68" s="31" customFormat="1" ht="23.25" customHeight="1">
      <c r="A198" s="34"/>
      <c r="B198" s="152" t="s">
        <v>53</v>
      </c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2"/>
      <c r="AE198" s="152"/>
      <c r="AF198" s="152"/>
      <c r="AG198" s="152"/>
      <c r="AH198" s="152"/>
      <c r="AI198" s="152"/>
      <c r="AJ198" s="152"/>
      <c r="AK198" s="152"/>
      <c r="AL198" s="152"/>
      <c r="AM198" s="152"/>
      <c r="AN198" s="152"/>
      <c r="AO198" s="152"/>
      <c r="AP198" s="152"/>
      <c r="AQ198" s="152"/>
      <c r="AR198" s="152"/>
      <c r="AS198" s="152"/>
      <c r="AT198" s="152"/>
      <c r="AU198" s="152"/>
      <c r="AV198" s="152"/>
      <c r="AW198" s="152"/>
      <c r="AX198" s="153"/>
      <c r="AY198" s="126">
        <v>224</v>
      </c>
      <c r="AZ198" s="127"/>
      <c r="BA198" s="127"/>
      <c r="BB198" s="127"/>
      <c r="BC198" s="127"/>
      <c r="BD198" s="127"/>
      <c r="BE198" s="127"/>
      <c r="BF198" s="127"/>
      <c r="BG198" s="127"/>
      <c r="BH198" s="127"/>
      <c r="BI198" s="127"/>
      <c r="BJ198" s="127"/>
      <c r="BK198" s="127"/>
      <c r="BL198" s="127"/>
      <c r="BM198" s="128"/>
      <c r="BN198" s="36"/>
      <c r="BO198" s="36"/>
      <c r="BP198" s="36"/>
    </row>
    <row r="199" spans="1:68" s="63" customFormat="1" ht="23.25" customHeight="1">
      <c r="A199" s="62"/>
      <c r="B199" s="158" t="s">
        <v>54</v>
      </c>
      <c r="C199" s="158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9"/>
      <c r="AY199" s="195">
        <v>225</v>
      </c>
      <c r="AZ199" s="196"/>
      <c r="BA199" s="196"/>
      <c r="BB199" s="196"/>
      <c r="BC199" s="196"/>
      <c r="BD199" s="196"/>
      <c r="BE199" s="196"/>
      <c r="BF199" s="196"/>
      <c r="BG199" s="196"/>
      <c r="BH199" s="196"/>
      <c r="BI199" s="196"/>
      <c r="BJ199" s="196"/>
      <c r="BK199" s="196"/>
      <c r="BL199" s="196"/>
      <c r="BM199" s="197"/>
      <c r="BN199" s="61"/>
      <c r="BO199" s="61"/>
      <c r="BP199" s="61"/>
    </row>
    <row r="200" spans="1:68" s="63" customFormat="1" ht="23.25" customHeight="1">
      <c r="A200" s="62"/>
      <c r="B200" s="206" t="s">
        <v>55</v>
      </c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  <c r="AC200" s="206"/>
      <c r="AD200" s="206"/>
      <c r="AE200" s="206"/>
      <c r="AF200" s="206"/>
      <c r="AG200" s="206"/>
      <c r="AH200" s="206"/>
      <c r="AI200" s="206"/>
      <c r="AJ200" s="206"/>
      <c r="AK200" s="206"/>
      <c r="AL200" s="206"/>
      <c r="AM200" s="206"/>
      <c r="AN200" s="206"/>
      <c r="AO200" s="206"/>
      <c r="AP200" s="206"/>
      <c r="AQ200" s="206"/>
      <c r="AR200" s="206"/>
      <c r="AS200" s="206"/>
      <c r="AT200" s="206"/>
      <c r="AU200" s="206"/>
      <c r="AV200" s="206"/>
      <c r="AW200" s="206"/>
      <c r="AX200" s="207"/>
      <c r="AY200" s="195" t="s">
        <v>108</v>
      </c>
      <c r="AZ200" s="196"/>
      <c r="BA200" s="196"/>
      <c r="BB200" s="196"/>
      <c r="BC200" s="196"/>
      <c r="BD200" s="196"/>
      <c r="BE200" s="196"/>
      <c r="BF200" s="196"/>
      <c r="BG200" s="196"/>
      <c r="BH200" s="196"/>
      <c r="BI200" s="196"/>
      <c r="BJ200" s="196"/>
      <c r="BK200" s="196"/>
      <c r="BL200" s="196"/>
      <c r="BM200" s="197"/>
      <c r="BN200" s="61"/>
      <c r="BO200" s="61"/>
      <c r="BP200" s="61"/>
    </row>
    <row r="201" spans="1:68" s="31" customFormat="1" ht="35.25" customHeight="1">
      <c r="A201" s="39"/>
      <c r="B201" s="154" t="s">
        <v>56</v>
      </c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154"/>
      <c r="AG201" s="154"/>
      <c r="AH201" s="154"/>
      <c r="AI201" s="154"/>
      <c r="AJ201" s="154"/>
      <c r="AK201" s="154"/>
      <c r="AL201" s="154"/>
      <c r="AM201" s="154"/>
      <c r="AN201" s="154"/>
      <c r="AO201" s="154"/>
      <c r="AP201" s="154"/>
      <c r="AQ201" s="154"/>
      <c r="AR201" s="154"/>
      <c r="AS201" s="154"/>
      <c r="AT201" s="154"/>
      <c r="AU201" s="154"/>
      <c r="AV201" s="154"/>
      <c r="AW201" s="154"/>
      <c r="AX201" s="155"/>
      <c r="AY201" s="126">
        <v>262</v>
      </c>
      <c r="AZ201" s="127"/>
      <c r="BA201" s="127"/>
      <c r="BB201" s="127"/>
      <c r="BC201" s="127"/>
      <c r="BD201" s="127"/>
      <c r="BE201" s="127"/>
      <c r="BF201" s="127"/>
      <c r="BG201" s="127"/>
      <c r="BH201" s="127"/>
      <c r="BI201" s="127"/>
      <c r="BJ201" s="127"/>
      <c r="BK201" s="127"/>
      <c r="BL201" s="127"/>
      <c r="BM201" s="128"/>
      <c r="BN201" s="36"/>
      <c r="BO201" s="36"/>
      <c r="BP201" s="36"/>
    </row>
    <row r="202" spans="1:68" s="42" customFormat="1" ht="15.75">
      <c r="A202" s="39"/>
      <c r="B202" s="156" t="s">
        <v>82</v>
      </c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56"/>
      <c r="AH202" s="156"/>
      <c r="AI202" s="156"/>
      <c r="AJ202" s="156"/>
      <c r="AK202" s="156"/>
      <c r="AL202" s="156"/>
      <c r="AM202" s="156"/>
      <c r="AN202" s="156"/>
      <c r="AO202" s="156"/>
      <c r="AP202" s="156"/>
      <c r="AQ202" s="156"/>
      <c r="AR202" s="156"/>
      <c r="AS202" s="156"/>
      <c r="AT202" s="156"/>
      <c r="AU202" s="156"/>
      <c r="AV202" s="156"/>
      <c r="AW202" s="156"/>
      <c r="AX202" s="157"/>
      <c r="AY202" s="183">
        <v>290</v>
      </c>
      <c r="AZ202" s="184"/>
      <c r="BA202" s="184"/>
      <c r="BB202" s="184"/>
      <c r="BC202" s="184"/>
      <c r="BD202" s="184"/>
      <c r="BE202" s="184"/>
      <c r="BF202" s="184"/>
      <c r="BG202" s="184"/>
      <c r="BH202" s="184"/>
      <c r="BI202" s="184"/>
      <c r="BJ202" s="184"/>
      <c r="BK202" s="184"/>
      <c r="BL202" s="184"/>
      <c r="BM202" s="185"/>
      <c r="BN202" s="48">
        <f>BN204+BN205+BN206+BN207</f>
        <v>0</v>
      </c>
      <c r="BO202" s="48">
        <f>BO204+BO205+BO206+BO207</f>
        <v>0</v>
      </c>
      <c r="BP202" s="48">
        <f>BP204+BP205+BP206+BP207</f>
        <v>0</v>
      </c>
    </row>
    <row r="203" spans="1:68" s="31" customFormat="1" ht="15.75">
      <c r="A203" s="39"/>
      <c r="B203" s="154" t="s">
        <v>17</v>
      </c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/>
      <c r="AQ203" s="154"/>
      <c r="AR203" s="154"/>
      <c r="AS203" s="154"/>
      <c r="AT203" s="154"/>
      <c r="AU203" s="154"/>
      <c r="AV203" s="154"/>
      <c r="AW203" s="154"/>
      <c r="AX203" s="155"/>
      <c r="AY203" s="126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  <c r="BJ203" s="129"/>
      <c r="BK203" s="129"/>
      <c r="BL203" s="129"/>
      <c r="BM203" s="130"/>
      <c r="BN203" s="36"/>
      <c r="BO203" s="36"/>
      <c r="BP203" s="36"/>
    </row>
    <row r="204" spans="1:68" s="31" customFormat="1" ht="15.75">
      <c r="A204" s="39"/>
      <c r="B204" s="154" t="s">
        <v>85</v>
      </c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54"/>
      <c r="AF204" s="154"/>
      <c r="AG204" s="154"/>
      <c r="AH204" s="154"/>
      <c r="AI204" s="154"/>
      <c r="AJ204" s="154"/>
      <c r="AK204" s="154"/>
      <c r="AL204" s="154"/>
      <c r="AM204" s="154"/>
      <c r="AN204" s="154"/>
      <c r="AO204" s="154"/>
      <c r="AP204" s="154"/>
      <c r="AQ204" s="154"/>
      <c r="AR204" s="154"/>
      <c r="AS204" s="154"/>
      <c r="AT204" s="154"/>
      <c r="AU204" s="154"/>
      <c r="AV204" s="154"/>
      <c r="AW204" s="154"/>
      <c r="AX204" s="155"/>
      <c r="AY204" s="126" t="s">
        <v>87</v>
      </c>
      <c r="AZ204" s="129"/>
      <c r="BA204" s="129"/>
      <c r="BB204" s="129"/>
      <c r="BC204" s="129"/>
      <c r="BD204" s="129"/>
      <c r="BE204" s="129"/>
      <c r="BF204" s="129"/>
      <c r="BG204" s="129"/>
      <c r="BH204" s="129"/>
      <c r="BI204" s="129"/>
      <c r="BJ204" s="129"/>
      <c r="BK204" s="129"/>
      <c r="BL204" s="129"/>
      <c r="BM204" s="130"/>
      <c r="BN204" s="36"/>
      <c r="BO204" s="36"/>
      <c r="BP204" s="36"/>
    </row>
    <row r="205" spans="1:68" s="31" customFormat="1" ht="15.75" customHeight="1">
      <c r="A205" s="39"/>
      <c r="B205" s="154" t="s">
        <v>84</v>
      </c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54"/>
      <c r="AF205" s="154"/>
      <c r="AG205" s="154"/>
      <c r="AH205" s="154"/>
      <c r="AI205" s="154"/>
      <c r="AJ205" s="154"/>
      <c r="AK205" s="154"/>
      <c r="AL205" s="154"/>
      <c r="AM205" s="154"/>
      <c r="AN205" s="154"/>
      <c r="AO205" s="154"/>
      <c r="AP205" s="154"/>
      <c r="AQ205" s="154"/>
      <c r="AR205" s="154"/>
      <c r="AS205" s="154"/>
      <c r="AT205" s="154"/>
      <c r="AU205" s="154"/>
      <c r="AV205" s="154"/>
      <c r="AW205" s="154"/>
      <c r="AX205" s="155"/>
      <c r="AY205" s="126" t="s">
        <v>88</v>
      </c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  <c r="BK205" s="129"/>
      <c r="BL205" s="129"/>
      <c r="BM205" s="130"/>
      <c r="BN205" s="36"/>
      <c r="BO205" s="36"/>
      <c r="BP205" s="36"/>
    </row>
    <row r="206" spans="1:68" s="31" customFormat="1" ht="15.75">
      <c r="A206" s="39"/>
      <c r="B206" s="154" t="s">
        <v>86</v>
      </c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54"/>
      <c r="AF206" s="154"/>
      <c r="AG206" s="154"/>
      <c r="AH206" s="154"/>
      <c r="AI206" s="154"/>
      <c r="AJ206" s="154"/>
      <c r="AK206" s="154"/>
      <c r="AL206" s="154"/>
      <c r="AM206" s="154"/>
      <c r="AN206" s="154"/>
      <c r="AO206" s="154"/>
      <c r="AP206" s="154"/>
      <c r="AQ206" s="154"/>
      <c r="AR206" s="154"/>
      <c r="AS206" s="154"/>
      <c r="AT206" s="154"/>
      <c r="AU206" s="154"/>
      <c r="AV206" s="154"/>
      <c r="AW206" s="154"/>
      <c r="AX206" s="155"/>
      <c r="AY206" s="126" t="s">
        <v>89</v>
      </c>
      <c r="AZ206" s="129"/>
      <c r="BA206" s="129"/>
      <c r="BB206" s="129"/>
      <c r="BC206" s="129"/>
      <c r="BD206" s="129"/>
      <c r="BE206" s="129"/>
      <c r="BF206" s="129"/>
      <c r="BG206" s="129"/>
      <c r="BH206" s="129"/>
      <c r="BI206" s="129"/>
      <c r="BJ206" s="129"/>
      <c r="BK206" s="129"/>
      <c r="BL206" s="129"/>
      <c r="BM206" s="130"/>
      <c r="BN206" s="36"/>
      <c r="BO206" s="36"/>
      <c r="BP206" s="36"/>
    </row>
    <row r="207" spans="1:68" s="31" customFormat="1" ht="20.25" customHeight="1">
      <c r="A207" s="34"/>
      <c r="B207" s="152" t="s">
        <v>57</v>
      </c>
      <c r="C207" s="152"/>
      <c r="D207" s="152"/>
      <c r="E207" s="152"/>
      <c r="F207" s="152"/>
      <c r="G207" s="152"/>
      <c r="H207" s="152"/>
      <c r="I207" s="152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2"/>
      <c r="AG207" s="152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52"/>
      <c r="AV207" s="152"/>
      <c r="AW207" s="152"/>
      <c r="AX207" s="153"/>
      <c r="AY207" s="126" t="s">
        <v>90</v>
      </c>
      <c r="AZ207" s="129"/>
      <c r="BA207" s="129"/>
      <c r="BB207" s="129"/>
      <c r="BC207" s="129"/>
      <c r="BD207" s="129"/>
      <c r="BE207" s="129"/>
      <c r="BF207" s="129"/>
      <c r="BG207" s="129"/>
      <c r="BH207" s="129"/>
      <c r="BI207" s="129"/>
      <c r="BJ207" s="129"/>
      <c r="BK207" s="129"/>
      <c r="BL207" s="129"/>
      <c r="BM207" s="130"/>
      <c r="BN207" s="36"/>
      <c r="BO207" s="36"/>
      <c r="BP207" s="36"/>
    </row>
    <row r="208" spans="1:68" s="42" customFormat="1" ht="20.25" customHeight="1">
      <c r="A208" s="39"/>
      <c r="B208" s="156" t="s">
        <v>58</v>
      </c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  <c r="AC208" s="156"/>
      <c r="AD208" s="156"/>
      <c r="AE208" s="156"/>
      <c r="AF208" s="156"/>
      <c r="AG208" s="156"/>
      <c r="AH208" s="156"/>
      <c r="AI208" s="156"/>
      <c r="AJ208" s="156"/>
      <c r="AK208" s="156"/>
      <c r="AL208" s="156"/>
      <c r="AM208" s="156"/>
      <c r="AN208" s="156"/>
      <c r="AO208" s="156"/>
      <c r="AP208" s="156"/>
      <c r="AQ208" s="156"/>
      <c r="AR208" s="156"/>
      <c r="AS208" s="156"/>
      <c r="AT208" s="156"/>
      <c r="AU208" s="156"/>
      <c r="AV208" s="156"/>
      <c r="AW208" s="156"/>
      <c r="AX208" s="157"/>
      <c r="AY208" s="183">
        <v>300</v>
      </c>
      <c r="AZ208" s="184"/>
      <c r="BA208" s="184"/>
      <c r="BB208" s="184"/>
      <c r="BC208" s="184"/>
      <c r="BD208" s="184"/>
      <c r="BE208" s="184"/>
      <c r="BF208" s="184"/>
      <c r="BG208" s="184"/>
      <c r="BH208" s="184"/>
      <c r="BI208" s="184"/>
      <c r="BJ208" s="184"/>
      <c r="BK208" s="184"/>
      <c r="BL208" s="184"/>
      <c r="BM208" s="185"/>
      <c r="BN208" s="48">
        <f>BN210+BN211</f>
        <v>0</v>
      </c>
      <c r="BO208" s="48">
        <f>BO210+BO211</f>
        <v>0</v>
      </c>
      <c r="BP208" s="48">
        <f>BP210+BP211</f>
        <v>0</v>
      </c>
    </row>
    <row r="209" spans="1:68" s="31" customFormat="1" ht="20.25" customHeight="1">
      <c r="A209" s="39"/>
      <c r="B209" s="154" t="s">
        <v>17</v>
      </c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54"/>
      <c r="AF209" s="154"/>
      <c r="AG209" s="154"/>
      <c r="AH209" s="154"/>
      <c r="AI209" s="154"/>
      <c r="AJ209" s="154"/>
      <c r="AK209" s="154"/>
      <c r="AL209" s="154"/>
      <c r="AM209" s="154"/>
      <c r="AN209" s="154"/>
      <c r="AO209" s="154"/>
      <c r="AP209" s="154"/>
      <c r="AQ209" s="154"/>
      <c r="AR209" s="154"/>
      <c r="AS209" s="154"/>
      <c r="AT209" s="154"/>
      <c r="AU209" s="154"/>
      <c r="AV209" s="154"/>
      <c r="AW209" s="154"/>
      <c r="AX209" s="155"/>
      <c r="AY209" s="126"/>
      <c r="AZ209" s="127"/>
      <c r="BA209" s="127"/>
      <c r="BB209" s="127"/>
      <c r="BC209" s="127"/>
      <c r="BD209" s="127"/>
      <c r="BE209" s="127"/>
      <c r="BF209" s="127"/>
      <c r="BG209" s="127"/>
      <c r="BH209" s="127"/>
      <c r="BI209" s="127"/>
      <c r="BJ209" s="127"/>
      <c r="BK209" s="127"/>
      <c r="BL209" s="127"/>
      <c r="BM209" s="128"/>
      <c r="BN209" s="36"/>
      <c r="BO209" s="36"/>
      <c r="BP209" s="36"/>
    </row>
    <row r="210" spans="1:68" s="63" customFormat="1" ht="36" customHeight="1">
      <c r="A210" s="65"/>
      <c r="B210" s="158" t="s">
        <v>59</v>
      </c>
      <c r="C210" s="158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9"/>
      <c r="AY210" s="195" t="s">
        <v>109</v>
      </c>
      <c r="AZ210" s="196"/>
      <c r="BA210" s="196"/>
      <c r="BB210" s="196"/>
      <c r="BC210" s="196"/>
      <c r="BD210" s="196"/>
      <c r="BE210" s="196"/>
      <c r="BF210" s="196"/>
      <c r="BG210" s="196"/>
      <c r="BH210" s="196"/>
      <c r="BI210" s="196"/>
      <c r="BJ210" s="196"/>
      <c r="BK210" s="196"/>
      <c r="BL210" s="196"/>
      <c r="BM210" s="197"/>
      <c r="BN210" s="61"/>
      <c r="BO210" s="61"/>
      <c r="BP210" s="61"/>
    </row>
    <row r="211" spans="1:68" s="63" customFormat="1" ht="19.5" customHeight="1">
      <c r="A211" s="65"/>
      <c r="B211" s="158" t="s">
        <v>60</v>
      </c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9"/>
      <c r="AY211" s="195">
        <v>340</v>
      </c>
      <c r="AZ211" s="196"/>
      <c r="BA211" s="196"/>
      <c r="BB211" s="196"/>
      <c r="BC211" s="196"/>
      <c r="BD211" s="196"/>
      <c r="BE211" s="196"/>
      <c r="BF211" s="196"/>
      <c r="BG211" s="196"/>
      <c r="BH211" s="196"/>
      <c r="BI211" s="196"/>
      <c r="BJ211" s="196"/>
      <c r="BK211" s="196"/>
      <c r="BL211" s="196"/>
      <c r="BM211" s="197"/>
      <c r="BN211" s="61">
        <f>BN213+BN214+BN215</f>
        <v>0</v>
      </c>
      <c r="BO211" s="61">
        <f>BO213+BO214+BO215</f>
        <v>0</v>
      </c>
      <c r="BP211" s="61">
        <f>BP213+BP214+BP215</f>
        <v>0</v>
      </c>
    </row>
    <row r="212" spans="1:68" s="31" customFormat="1" ht="19.5" customHeight="1">
      <c r="A212" s="34"/>
      <c r="B212" s="152" t="s">
        <v>17</v>
      </c>
      <c r="C212" s="152"/>
      <c r="D212" s="152"/>
      <c r="E212" s="152"/>
      <c r="F212" s="152"/>
      <c r="G212" s="152"/>
      <c r="H212" s="152"/>
      <c r="I212" s="152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  <c r="Y212" s="152"/>
      <c r="Z212" s="152"/>
      <c r="AA212" s="152"/>
      <c r="AB212" s="152"/>
      <c r="AC212" s="152"/>
      <c r="AD212" s="152"/>
      <c r="AE212" s="152"/>
      <c r="AF212" s="152"/>
      <c r="AG212" s="152"/>
      <c r="AH212" s="152"/>
      <c r="AI212" s="152"/>
      <c r="AJ212" s="152"/>
      <c r="AK212" s="152"/>
      <c r="AL212" s="152"/>
      <c r="AM212" s="152"/>
      <c r="AN212" s="152"/>
      <c r="AO212" s="152"/>
      <c r="AP212" s="152"/>
      <c r="AQ212" s="152"/>
      <c r="AR212" s="152"/>
      <c r="AS212" s="152"/>
      <c r="AT212" s="152"/>
      <c r="AU212" s="152"/>
      <c r="AV212" s="152"/>
      <c r="AW212" s="152"/>
      <c r="AX212" s="153"/>
      <c r="AY212" s="126"/>
      <c r="AZ212" s="127"/>
      <c r="BA212" s="127"/>
      <c r="BB212" s="127"/>
      <c r="BC212" s="127"/>
      <c r="BD212" s="127"/>
      <c r="BE212" s="127"/>
      <c r="BF212" s="127"/>
      <c r="BG212" s="127"/>
      <c r="BH212" s="127"/>
      <c r="BI212" s="127"/>
      <c r="BJ212" s="127"/>
      <c r="BK212" s="127"/>
      <c r="BL212" s="127"/>
      <c r="BM212" s="128"/>
      <c r="BN212" s="36"/>
      <c r="BO212" s="36"/>
      <c r="BP212" s="36"/>
    </row>
    <row r="213" spans="1:68" s="31" customFormat="1" ht="54.75" customHeight="1">
      <c r="A213" s="34"/>
      <c r="B213" s="152" t="s">
        <v>91</v>
      </c>
      <c r="C213" s="152"/>
      <c r="D213" s="152"/>
      <c r="E213" s="152"/>
      <c r="F213" s="152"/>
      <c r="G213" s="152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52"/>
      <c r="AG213" s="152"/>
      <c r="AH213" s="152"/>
      <c r="AI213" s="152"/>
      <c r="AJ213" s="152"/>
      <c r="AK213" s="152"/>
      <c r="AL213" s="152"/>
      <c r="AM213" s="152"/>
      <c r="AN213" s="152"/>
      <c r="AO213" s="152"/>
      <c r="AP213" s="152"/>
      <c r="AQ213" s="152"/>
      <c r="AR213" s="152"/>
      <c r="AS213" s="152"/>
      <c r="AT213" s="152"/>
      <c r="AU213" s="152"/>
      <c r="AV213" s="152"/>
      <c r="AW213" s="152"/>
      <c r="AX213" s="153"/>
      <c r="AY213" s="126" t="s">
        <v>93</v>
      </c>
      <c r="AZ213" s="127"/>
      <c r="BA213" s="127"/>
      <c r="BB213" s="127"/>
      <c r="BC213" s="127"/>
      <c r="BD213" s="127"/>
      <c r="BE213" s="127"/>
      <c r="BF213" s="127"/>
      <c r="BG213" s="127"/>
      <c r="BH213" s="127"/>
      <c r="BI213" s="127"/>
      <c r="BJ213" s="127"/>
      <c r="BK213" s="127"/>
      <c r="BL213" s="127"/>
      <c r="BM213" s="128"/>
      <c r="BN213" s="36"/>
      <c r="BO213" s="36"/>
      <c r="BP213" s="36"/>
    </row>
    <row r="214" spans="1:68" s="31" customFormat="1" ht="21.75" customHeight="1">
      <c r="A214" s="34"/>
      <c r="B214" s="152" t="s">
        <v>92</v>
      </c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  <c r="Z214" s="152"/>
      <c r="AA214" s="152"/>
      <c r="AB214" s="152"/>
      <c r="AC214" s="152"/>
      <c r="AD214" s="152"/>
      <c r="AE214" s="152"/>
      <c r="AF214" s="152"/>
      <c r="AG214" s="152"/>
      <c r="AH214" s="152"/>
      <c r="AI214" s="152"/>
      <c r="AJ214" s="152"/>
      <c r="AK214" s="152"/>
      <c r="AL214" s="152"/>
      <c r="AM214" s="152"/>
      <c r="AN214" s="152"/>
      <c r="AO214" s="152"/>
      <c r="AP214" s="152"/>
      <c r="AQ214" s="152"/>
      <c r="AR214" s="152"/>
      <c r="AS214" s="152"/>
      <c r="AT214" s="152"/>
      <c r="AU214" s="152"/>
      <c r="AV214" s="152"/>
      <c r="AW214" s="152"/>
      <c r="AX214" s="153"/>
      <c r="AY214" s="126" t="s">
        <v>94</v>
      </c>
      <c r="AZ214" s="127"/>
      <c r="BA214" s="127"/>
      <c r="BB214" s="127"/>
      <c r="BC214" s="127"/>
      <c r="BD214" s="127"/>
      <c r="BE214" s="127"/>
      <c r="BF214" s="127"/>
      <c r="BG214" s="127"/>
      <c r="BH214" s="127"/>
      <c r="BI214" s="127"/>
      <c r="BJ214" s="127"/>
      <c r="BK214" s="127"/>
      <c r="BL214" s="127"/>
      <c r="BM214" s="128"/>
      <c r="BN214" s="36"/>
      <c r="BO214" s="36"/>
      <c r="BP214" s="36"/>
    </row>
    <row r="215" spans="1:68" s="31" customFormat="1" ht="21.75" customHeight="1">
      <c r="A215" s="34"/>
      <c r="B215" s="152" t="s">
        <v>57</v>
      </c>
      <c r="C215" s="152"/>
      <c r="D215" s="152"/>
      <c r="E215" s="152"/>
      <c r="F215" s="152"/>
      <c r="G215" s="152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  <c r="Y215" s="152"/>
      <c r="Z215" s="152"/>
      <c r="AA215" s="152"/>
      <c r="AB215" s="152"/>
      <c r="AC215" s="152"/>
      <c r="AD215" s="152"/>
      <c r="AE215" s="152"/>
      <c r="AF215" s="152"/>
      <c r="AG215" s="152"/>
      <c r="AH215" s="152"/>
      <c r="AI215" s="152"/>
      <c r="AJ215" s="152"/>
      <c r="AK215" s="152"/>
      <c r="AL215" s="152"/>
      <c r="AM215" s="152"/>
      <c r="AN215" s="152"/>
      <c r="AO215" s="152"/>
      <c r="AP215" s="152"/>
      <c r="AQ215" s="152"/>
      <c r="AR215" s="152"/>
      <c r="AS215" s="152"/>
      <c r="AT215" s="152"/>
      <c r="AU215" s="152"/>
      <c r="AV215" s="152"/>
      <c r="AW215" s="152"/>
      <c r="AX215" s="153"/>
      <c r="AY215" s="126" t="s">
        <v>95</v>
      </c>
      <c r="AZ215" s="129"/>
      <c r="BA215" s="129"/>
      <c r="BB215" s="129"/>
      <c r="BC215" s="129"/>
      <c r="BD215" s="129"/>
      <c r="BE215" s="129"/>
      <c r="BF215" s="129"/>
      <c r="BG215" s="129"/>
      <c r="BH215" s="129"/>
      <c r="BI215" s="129"/>
      <c r="BJ215" s="129"/>
      <c r="BK215" s="129"/>
      <c r="BL215" s="129"/>
      <c r="BM215" s="130"/>
      <c r="BN215" s="36"/>
      <c r="BO215" s="36"/>
      <c r="BP215" s="36"/>
    </row>
    <row r="216" spans="1:68" s="31" customFormat="1" ht="15" customHeight="1">
      <c r="A216" s="34"/>
      <c r="B216" s="202" t="s">
        <v>20</v>
      </c>
      <c r="C216" s="202"/>
      <c r="D216" s="202"/>
      <c r="E216" s="202"/>
      <c r="F216" s="202"/>
      <c r="G216" s="202"/>
      <c r="H216" s="202"/>
      <c r="I216" s="202"/>
      <c r="J216" s="202"/>
      <c r="K216" s="202"/>
      <c r="L216" s="202"/>
      <c r="M216" s="202"/>
      <c r="N216" s="202"/>
      <c r="O216" s="202"/>
      <c r="P216" s="202"/>
      <c r="Q216" s="202"/>
      <c r="R216" s="202"/>
      <c r="S216" s="202"/>
      <c r="T216" s="202"/>
      <c r="U216" s="202"/>
      <c r="V216" s="202"/>
      <c r="W216" s="202"/>
      <c r="X216" s="202"/>
      <c r="Y216" s="202"/>
      <c r="Z216" s="202"/>
      <c r="AA216" s="202"/>
      <c r="AB216" s="202"/>
      <c r="AC216" s="202"/>
      <c r="AD216" s="202"/>
      <c r="AE216" s="202"/>
      <c r="AF216" s="202"/>
      <c r="AG216" s="202"/>
      <c r="AH216" s="202"/>
      <c r="AI216" s="202"/>
      <c r="AJ216" s="202"/>
      <c r="AK216" s="202"/>
      <c r="AL216" s="202"/>
      <c r="AM216" s="202"/>
      <c r="AN216" s="202"/>
      <c r="AO216" s="202"/>
      <c r="AP216" s="202"/>
      <c r="AQ216" s="202"/>
      <c r="AR216" s="202"/>
      <c r="AS216" s="202"/>
      <c r="AT216" s="202"/>
      <c r="AU216" s="202"/>
      <c r="AV216" s="202"/>
      <c r="AW216" s="202"/>
      <c r="AX216" s="203"/>
      <c r="AY216" s="126"/>
      <c r="AZ216" s="127"/>
      <c r="BA216" s="127"/>
      <c r="BB216" s="127"/>
      <c r="BC216" s="127"/>
      <c r="BD216" s="127"/>
      <c r="BE216" s="127"/>
      <c r="BF216" s="127"/>
      <c r="BG216" s="127"/>
      <c r="BH216" s="127"/>
      <c r="BI216" s="127"/>
      <c r="BJ216" s="127"/>
      <c r="BK216" s="127"/>
      <c r="BL216" s="127"/>
      <c r="BM216" s="128"/>
      <c r="BN216" s="36"/>
      <c r="BO216" s="36"/>
      <c r="BP216" s="36"/>
    </row>
    <row r="217" spans="1:68" s="42" customFormat="1" ht="33.75" customHeight="1">
      <c r="A217" s="39"/>
      <c r="B217" s="140" t="s">
        <v>136</v>
      </c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  <c r="AB217" s="140"/>
      <c r="AC217" s="140"/>
      <c r="AD217" s="140"/>
      <c r="AE217" s="140"/>
      <c r="AF217" s="140"/>
      <c r="AG217" s="140"/>
      <c r="AH217" s="140"/>
      <c r="AI217" s="140"/>
      <c r="AJ217" s="140"/>
      <c r="AK217" s="140"/>
      <c r="AL217" s="140"/>
      <c r="AM217" s="140"/>
      <c r="AN217" s="140"/>
      <c r="AO217" s="140"/>
      <c r="AP217" s="140"/>
      <c r="AQ217" s="140"/>
      <c r="AR217" s="140"/>
      <c r="AS217" s="140"/>
      <c r="AT217" s="140"/>
      <c r="AU217" s="140"/>
      <c r="AV217" s="140"/>
      <c r="AW217" s="140"/>
      <c r="AX217" s="151"/>
      <c r="AY217" s="121" t="s">
        <v>39</v>
      </c>
      <c r="AZ217" s="19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9"/>
      <c r="BN217" s="41"/>
      <c r="BO217" s="41"/>
      <c r="BP217" s="41"/>
    </row>
    <row r="218" spans="1:68" s="31" customFormat="1" ht="15" customHeight="1">
      <c r="A218" s="34"/>
      <c r="B218" s="202" t="s">
        <v>17</v>
      </c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131"/>
      <c r="U218" s="131"/>
      <c r="V218" s="131"/>
      <c r="W218" s="131"/>
      <c r="X218" s="131"/>
      <c r="Y218" s="131"/>
      <c r="Z218" s="131"/>
      <c r="AA218" s="131"/>
      <c r="AB218" s="131"/>
      <c r="AC218" s="131"/>
      <c r="AD218" s="131"/>
      <c r="AE218" s="131"/>
      <c r="AF218" s="131"/>
      <c r="AG218" s="131"/>
      <c r="AH218" s="131"/>
      <c r="AI218" s="131"/>
      <c r="AJ218" s="131"/>
      <c r="AK218" s="131"/>
      <c r="AL218" s="131"/>
      <c r="AM218" s="131"/>
      <c r="AN218" s="131"/>
      <c r="AO218" s="131"/>
      <c r="AP218" s="131"/>
      <c r="AQ218" s="131"/>
      <c r="AR218" s="131"/>
      <c r="AS218" s="131"/>
      <c r="AT218" s="131"/>
      <c r="AU218" s="131"/>
      <c r="AV218" s="131"/>
      <c r="AW218" s="131"/>
      <c r="AX218" s="132"/>
      <c r="AY218" s="126"/>
      <c r="AZ218" s="129"/>
      <c r="BA218" s="129"/>
      <c r="BB218" s="129"/>
      <c r="BC218" s="129"/>
      <c r="BD218" s="129"/>
      <c r="BE218" s="129"/>
      <c r="BF218" s="129"/>
      <c r="BG218" s="129"/>
      <c r="BH218" s="129"/>
      <c r="BI218" s="129"/>
      <c r="BJ218" s="129"/>
      <c r="BK218" s="129"/>
      <c r="BL218" s="129"/>
      <c r="BM218" s="130"/>
      <c r="BN218" s="36"/>
      <c r="BO218" s="36"/>
      <c r="BP218" s="36"/>
    </row>
    <row r="219" spans="1:68" s="31" customFormat="1" ht="15" customHeight="1">
      <c r="A219" s="34"/>
      <c r="B219" s="202" t="s">
        <v>190</v>
      </c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  <c r="AK219" s="131"/>
      <c r="AL219" s="131"/>
      <c r="AM219" s="131"/>
      <c r="AN219" s="131"/>
      <c r="AO219" s="131"/>
      <c r="AP219" s="131"/>
      <c r="AQ219" s="131"/>
      <c r="AR219" s="131"/>
      <c r="AS219" s="131"/>
      <c r="AT219" s="131"/>
      <c r="AU219" s="131"/>
      <c r="AV219" s="131"/>
      <c r="AW219" s="131"/>
      <c r="AX219" s="132"/>
      <c r="AY219" s="126" t="s">
        <v>39</v>
      </c>
      <c r="AZ219" s="129"/>
      <c r="BA219" s="129"/>
      <c r="BB219" s="129"/>
      <c r="BC219" s="129"/>
      <c r="BD219" s="129"/>
      <c r="BE219" s="129"/>
      <c r="BF219" s="129"/>
      <c r="BG219" s="129"/>
      <c r="BH219" s="129"/>
      <c r="BI219" s="129"/>
      <c r="BJ219" s="129"/>
      <c r="BK219" s="129"/>
      <c r="BL219" s="129"/>
      <c r="BM219" s="130"/>
      <c r="BN219" s="36">
        <f>BN146</f>
        <v>40898107.79</v>
      </c>
      <c r="BO219" s="36">
        <f>BO146</f>
        <v>37909616.44</v>
      </c>
      <c r="BP219" s="36">
        <f>BP146</f>
        <v>38287429.199999996</v>
      </c>
    </row>
    <row r="220" spans="1:68" s="31" customFormat="1" ht="15" customHeight="1">
      <c r="A220" s="34"/>
      <c r="B220" s="202" t="s">
        <v>191</v>
      </c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131"/>
      <c r="U220" s="131"/>
      <c r="V220" s="131"/>
      <c r="W220" s="131"/>
      <c r="X220" s="131"/>
      <c r="Y220" s="131"/>
      <c r="Z220" s="131"/>
      <c r="AA220" s="131"/>
      <c r="AB220" s="131"/>
      <c r="AC220" s="131"/>
      <c r="AD220" s="131"/>
      <c r="AE220" s="131"/>
      <c r="AF220" s="131"/>
      <c r="AG220" s="131"/>
      <c r="AH220" s="131"/>
      <c r="AI220" s="131"/>
      <c r="AJ220" s="131"/>
      <c r="AK220" s="131"/>
      <c r="AL220" s="131"/>
      <c r="AM220" s="131"/>
      <c r="AN220" s="131"/>
      <c r="AO220" s="131"/>
      <c r="AP220" s="131"/>
      <c r="AQ220" s="131"/>
      <c r="AR220" s="131"/>
      <c r="AS220" s="131"/>
      <c r="AT220" s="131"/>
      <c r="AU220" s="131"/>
      <c r="AV220" s="131"/>
      <c r="AW220" s="131"/>
      <c r="AX220" s="132"/>
      <c r="AY220" s="126" t="s">
        <v>39</v>
      </c>
      <c r="AZ220" s="129"/>
      <c r="BA220" s="129"/>
      <c r="BB220" s="129"/>
      <c r="BC220" s="129"/>
      <c r="BD220" s="129"/>
      <c r="BE220" s="129"/>
      <c r="BF220" s="129"/>
      <c r="BG220" s="129"/>
      <c r="BH220" s="129"/>
      <c r="BI220" s="129"/>
      <c r="BJ220" s="129"/>
      <c r="BK220" s="129"/>
      <c r="BL220" s="129"/>
      <c r="BM220" s="130"/>
      <c r="BN220" s="36"/>
      <c r="BO220" s="36"/>
      <c r="BP220" s="36"/>
    </row>
    <row r="221" spans="2:69" ht="15.75">
      <c r="B221" s="168" t="s">
        <v>99</v>
      </c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  <c r="AA221" s="168"/>
      <c r="AB221" s="168"/>
      <c r="AC221" s="168"/>
      <c r="AD221" s="168"/>
      <c r="AE221" s="168"/>
      <c r="AF221" s="168"/>
      <c r="AG221" s="168"/>
      <c r="AH221" s="168"/>
      <c r="AI221" s="168"/>
      <c r="AJ221" s="168"/>
      <c r="AK221" s="168"/>
      <c r="AL221" s="168"/>
      <c r="AM221" s="168"/>
      <c r="AN221" s="168"/>
      <c r="AO221" s="168"/>
      <c r="AP221" s="168"/>
      <c r="AQ221" s="168"/>
      <c r="AR221" s="168"/>
      <c r="AS221" s="168"/>
      <c r="AT221" s="168"/>
      <c r="AU221" s="168"/>
      <c r="AV221" s="168"/>
      <c r="AW221" s="168"/>
      <c r="AX221" s="168"/>
      <c r="AY221" s="168"/>
      <c r="AZ221" s="168"/>
      <c r="BA221" s="168"/>
      <c r="BB221" s="168"/>
      <c r="BC221" s="168"/>
      <c r="BD221" s="168"/>
      <c r="BE221" s="168"/>
      <c r="BF221" s="168"/>
      <c r="BG221" s="168"/>
      <c r="BH221" s="168"/>
      <c r="BI221" s="168"/>
      <c r="BJ221" s="168"/>
      <c r="BK221" s="168"/>
      <c r="BL221" s="168"/>
      <c r="BM221" s="168"/>
      <c r="BN221" s="168"/>
      <c r="BO221" s="168"/>
      <c r="BP221" s="168"/>
      <c r="BQ221" s="53"/>
    </row>
    <row r="222" spans="2:69" ht="15.75">
      <c r="B222" s="169" t="s">
        <v>100</v>
      </c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69"/>
      <c r="AT222" s="169"/>
      <c r="AU222" s="169"/>
      <c r="AV222" s="169"/>
      <c r="AW222" s="169"/>
      <c r="AX222" s="169"/>
      <c r="AY222" s="169"/>
      <c r="AZ222" s="169"/>
      <c r="BA222" s="169"/>
      <c r="BB222" s="169"/>
      <c r="BC222" s="169"/>
      <c r="BD222" s="169"/>
      <c r="BE222" s="169"/>
      <c r="BF222" s="169"/>
      <c r="BG222" s="169"/>
      <c r="BH222" s="169"/>
      <c r="BI222" s="169"/>
      <c r="BJ222" s="169"/>
      <c r="BK222" s="169"/>
      <c r="BL222" s="169"/>
      <c r="BM222" s="169"/>
      <c r="BN222" s="169"/>
      <c r="BO222" s="169"/>
      <c r="BP222" s="169"/>
      <c r="BQ222" s="53"/>
    </row>
    <row r="223" spans="65:69" ht="15.75" customHeight="1">
      <c r="BM223" s="50"/>
      <c r="BN223" s="50"/>
      <c r="BO223" s="50"/>
      <c r="BP223" s="50"/>
      <c r="BQ223" s="53"/>
    </row>
    <row r="224" spans="1:69" ht="14.25" customHeight="1">
      <c r="A224" s="31" t="s">
        <v>107</v>
      </c>
      <c r="B224" s="3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1"/>
      <c r="BA224" s="51"/>
      <c r="BB224" s="51"/>
      <c r="BC224" s="51"/>
      <c r="BD224" s="51"/>
      <c r="BE224" s="51"/>
      <c r="BF224" s="51"/>
      <c r="BG224" s="51"/>
      <c r="BH224" s="51"/>
      <c r="BI224" s="51"/>
      <c r="BM224" s="50"/>
      <c r="BN224" s="50" t="s">
        <v>193</v>
      </c>
      <c r="BO224" s="50"/>
      <c r="BP224" s="50"/>
      <c r="BQ224" s="53"/>
    </row>
    <row r="225" spans="1:69" ht="14.25" customHeight="1">
      <c r="A225" s="31"/>
      <c r="B225" s="42"/>
      <c r="C225" s="53"/>
      <c r="D225" s="53"/>
      <c r="E225" s="53"/>
      <c r="F225" s="53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5" t="s">
        <v>1</v>
      </c>
      <c r="AP225" s="54"/>
      <c r="AQ225" s="51"/>
      <c r="AR225" s="51"/>
      <c r="AS225" s="51"/>
      <c r="AT225" s="51"/>
      <c r="AU225" s="51"/>
      <c r="AV225" s="51"/>
      <c r="AW225" s="51"/>
      <c r="AX225" s="51"/>
      <c r="AY225" s="51"/>
      <c r="AZ225" s="51"/>
      <c r="BA225" s="51"/>
      <c r="BB225" s="51"/>
      <c r="BC225" s="51"/>
      <c r="BD225" s="51"/>
      <c r="BE225" s="51"/>
      <c r="BF225" s="51"/>
      <c r="BG225" s="51"/>
      <c r="BH225" s="51"/>
      <c r="BI225" s="51"/>
      <c r="BM225" s="160" t="s">
        <v>21</v>
      </c>
      <c r="BN225" s="160"/>
      <c r="BO225" s="160"/>
      <c r="BP225" s="160"/>
      <c r="BQ225" s="53"/>
    </row>
    <row r="226" spans="1:69" ht="8.25" customHeight="1">
      <c r="A226" s="31"/>
      <c r="B226" s="42"/>
      <c r="C226" s="53"/>
      <c r="D226" s="53"/>
      <c r="E226" s="53"/>
      <c r="F226" s="53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5"/>
      <c r="AP226" s="54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M226" s="56"/>
      <c r="BN226" s="56"/>
      <c r="BO226" s="56"/>
      <c r="BP226" s="56"/>
      <c r="BQ226" s="53"/>
    </row>
    <row r="227" spans="1:69" ht="14.25" customHeight="1">
      <c r="A227" s="31" t="s">
        <v>101</v>
      </c>
      <c r="B227" s="42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7"/>
      <c r="AN227" s="57"/>
      <c r="AO227" s="57"/>
      <c r="AP227" s="57"/>
      <c r="AQ227" s="52"/>
      <c r="AR227" s="52"/>
      <c r="AS227" s="52"/>
      <c r="AT227" s="52"/>
      <c r="AU227" s="52"/>
      <c r="AV227" s="52"/>
      <c r="AW227" s="52"/>
      <c r="AX227" s="52"/>
      <c r="AY227" s="52"/>
      <c r="BE227" s="56"/>
      <c r="BF227" s="56"/>
      <c r="BG227" s="56"/>
      <c r="BH227" s="56"/>
      <c r="BI227" s="56"/>
      <c r="BJ227" s="56"/>
      <c r="BK227" s="56"/>
      <c r="BL227" s="56"/>
      <c r="BM227" s="50"/>
      <c r="BN227" s="50" t="s">
        <v>192</v>
      </c>
      <c r="BO227" s="50"/>
      <c r="BP227" s="50"/>
      <c r="BQ227" s="53"/>
    </row>
    <row r="228" spans="1:68" ht="14.25" customHeight="1">
      <c r="A228" s="31"/>
      <c r="B228" s="42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4"/>
      <c r="AN228" s="54"/>
      <c r="AO228" s="55" t="s">
        <v>1</v>
      </c>
      <c r="AP228" s="54"/>
      <c r="AQ228" s="51"/>
      <c r="AR228" s="51"/>
      <c r="AS228" s="51"/>
      <c r="AT228" s="51"/>
      <c r="AU228" s="51"/>
      <c r="AV228" s="51"/>
      <c r="AW228" s="51"/>
      <c r="AX228" s="51"/>
      <c r="AY228" s="51"/>
      <c r="BE228" s="58"/>
      <c r="BF228" s="58"/>
      <c r="BG228" s="58"/>
      <c r="BH228" s="58"/>
      <c r="BI228" s="58"/>
      <c r="BJ228" s="58"/>
      <c r="BK228" s="58"/>
      <c r="BL228" s="58"/>
      <c r="BM228" s="160" t="s">
        <v>21</v>
      </c>
      <c r="BN228" s="160"/>
      <c r="BO228" s="160"/>
      <c r="BP228" s="160"/>
    </row>
    <row r="229" spans="1:68" ht="14.25" customHeight="1">
      <c r="A229" s="31"/>
      <c r="B229" s="42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4"/>
      <c r="AN229" s="54"/>
      <c r="AO229" s="55"/>
      <c r="AP229" s="54"/>
      <c r="AQ229" s="51"/>
      <c r="AR229" s="51"/>
      <c r="AS229" s="51"/>
      <c r="AT229" s="51"/>
      <c r="AU229" s="51"/>
      <c r="AV229" s="51"/>
      <c r="AW229" s="51"/>
      <c r="AX229" s="51"/>
      <c r="AY229" s="51"/>
      <c r="BE229" s="58"/>
      <c r="BF229" s="58"/>
      <c r="BG229" s="58"/>
      <c r="BH229" s="58"/>
      <c r="BI229" s="58"/>
      <c r="BJ229" s="58"/>
      <c r="BK229" s="58"/>
      <c r="BL229" s="58"/>
      <c r="BM229" s="56"/>
      <c r="BN229" s="56"/>
      <c r="BO229" s="56"/>
      <c r="BP229" s="56"/>
    </row>
    <row r="230" spans="1:68" ht="13.5" customHeight="1">
      <c r="A230" s="31" t="s">
        <v>61</v>
      </c>
      <c r="B230" s="42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7"/>
      <c r="AN230" s="57"/>
      <c r="AO230" s="57"/>
      <c r="AP230" s="57"/>
      <c r="AQ230" s="52"/>
      <c r="AR230" s="52"/>
      <c r="AS230" s="52"/>
      <c r="AT230" s="52"/>
      <c r="AU230" s="52"/>
      <c r="AV230" s="52"/>
      <c r="AW230" s="52"/>
      <c r="AX230" s="52"/>
      <c r="AY230" s="52"/>
      <c r="BE230" s="58"/>
      <c r="BF230" s="58"/>
      <c r="BG230" s="58"/>
      <c r="BH230" s="58"/>
      <c r="BI230" s="58"/>
      <c r="BJ230" s="58"/>
      <c r="BK230" s="58"/>
      <c r="BL230" s="58"/>
      <c r="BM230" s="50"/>
      <c r="BN230" s="50" t="s">
        <v>192</v>
      </c>
      <c r="BO230" s="50"/>
      <c r="BP230" s="50"/>
    </row>
    <row r="231" spans="1:68" ht="13.5" customHeight="1">
      <c r="A231" s="31"/>
      <c r="B231" s="31"/>
      <c r="AM231" s="51"/>
      <c r="AN231" s="51"/>
      <c r="AO231" s="59" t="s">
        <v>1</v>
      </c>
      <c r="AP231" s="51"/>
      <c r="AQ231" s="51"/>
      <c r="AR231" s="51"/>
      <c r="AS231" s="51"/>
      <c r="AT231" s="51"/>
      <c r="AU231" s="51"/>
      <c r="AV231" s="51"/>
      <c r="AW231" s="51"/>
      <c r="AX231" s="51"/>
      <c r="AY231" s="51"/>
      <c r="BE231" s="59"/>
      <c r="BF231" s="59"/>
      <c r="BG231" s="59"/>
      <c r="BH231" s="59"/>
      <c r="BI231" s="59"/>
      <c r="BJ231" s="59"/>
      <c r="BK231" s="59"/>
      <c r="BL231" s="59"/>
      <c r="BM231" s="160" t="s">
        <v>21</v>
      </c>
      <c r="BN231" s="160"/>
      <c r="BO231" s="160"/>
      <c r="BP231" s="160"/>
    </row>
    <row r="232" spans="1:68" ht="12" customHeight="1">
      <c r="A232" s="31" t="s">
        <v>62</v>
      </c>
      <c r="B232" s="31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92"/>
      <c r="X232" s="92"/>
      <c r="Y232" s="92"/>
      <c r="Z232" s="92"/>
      <c r="AA232" s="92"/>
      <c r="AB232" s="92"/>
      <c r="AC232" s="92"/>
      <c r="AD232" s="92"/>
      <c r="AE232" s="92"/>
      <c r="AF232" s="92"/>
      <c r="AG232" s="92"/>
      <c r="AH232" s="92"/>
      <c r="AI232" s="92"/>
      <c r="BM232" s="58"/>
      <c r="BN232" s="58"/>
      <c r="BO232" s="58"/>
      <c r="BP232" s="58"/>
    </row>
    <row r="233" ht="13.5" customHeight="1"/>
    <row r="234" spans="2:39" ht="12" customHeight="1">
      <c r="B234" s="60" t="s">
        <v>63</v>
      </c>
      <c r="C234" s="204"/>
      <c r="D234" s="204"/>
      <c r="E234" s="204"/>
      <c r="F234" s="204"/>
      <c r="G234" s="29" t="s">
        <v>63</v>
      </c>
      <c r="J234" s="204"/>
      <c r="K234" s="204"/>
      <c r="L234" s="204"/>
      <c r="M234" s="204"/>
      <c r="N234" s="204"/>
      <c r="O234" s="204"/>
      <c r="P234" s="204"/>
      <c r="Q234" s="204"/>
      <c r="R234" s="204"/>
      <c r="S234" s="204"/>
      <c r="T234" s="204"/>
      <c r="U234" s="204"/>
      <c r="V234" s="204"/>
      <c r="W234" s="204"/>
      <c r="X234" s="204"/>
      <c r="Y234" s="204"/>
      <c r="Z234" s="204"/>
      <c r="AA234" s="204"/>
      <c r="AB234" s="205">
        <v>20</v>
      </c>
      <c r="AC234" s="205"/>
      <c r="AD234" s="205"/>
      <c r="AE234" s="205"/>
      <c r="AF234" s="90"/>
      <c r="AG234" s="90"/>
      <c r="AH234" s="90"/>
      <c r="AI234" s="90"/>
      <c r="AJ234" s="29" t="s">
        <v>6</v>
      </c>
      <c r="AM234" s="29" t="s">
        <v>23</v>
      </c>
    </row>
    <row r="235" ht="3" customHeight="1"/>
    <row r="236" ht="14.25" customHeight="1"/>
  </sheetData>
  <sheetProtection/>
  <mergeCells count="444">
    <mergeCell ref="B110:AX110"/>
    <mergeCell ref="B111:AX111"/>
    <mergeCell ref="AY109:BM109"/>
    <mergeCell ref="AY110:BM110"/>
    <mergeCell ref="AY111:BM111"/>
    <mergeCell ref="A113:AX113"/>
    <mergeCell ref="A18:AX18"/>
    <mergeCell ref="A19:AX19"/>
    <mergeCell ref="B100:AX100"/>
    <mergeCell ref="B97:AX97"/>
    <mergeCell ref="B62:AX62"/>
    <mergeCell ref="B52:AX52"/>
    <mergeCell ref="B51:AX51"/>
    <mergeCell ref="B43:AX43"/>
    <mergeCell ref="B106:AX106"/>
    <mergeCell ref="B74:AX74"/>
    <mergeCell ref="B73:AX73"/>
    <mergeCell ref="AY74:BM74"/>
    <mergeCell ref="A112:AX112"/>
    <mergeCell ref="B107:AX107"/>
    <mergeCell ref="AY105:BM105"/>
    <mergeCell ref="AY106:BM106"/>
    <mergeCell ref="AY107:BM107"/>
    <mergeCell ref="AY100:BM100"/>
    <mergeCell ref="B109:AX109"/>
    <mergeCell ref="B59:AX59"/>
    <mergeCell ref="AY59:BM59"/>
    <mergeCell ref="B61:AX61"/>
    <mergeCell ref="B68:AX68"/>
    <mergeCell ref="AY65:BM65"/>
    <mergeCell ref="B67:AX67"/>
    <mergeCell ref="AY68:BM68"/>
    <mergeCell ref="B65:AX65"/>
    <mergeCell ref="AY66:BM66"/>
    <mergeCell ref="AY17:BM17"/>
    <mergeCell ref="AY97:BM97"/>
    <mergeCell ref="AY61:BM61"/>
    <mergeCell ref="AY52:BM52"/>
    <mergeCell ref="AY43:BM43"/>
    <mergeCell ref="AY48:BM48"/>
    <mergeCell ref="AY50:BM50"/>
    <mergeCell ref="AY51:BM51"/>
    <mergeCell ref="AY73:BM73"/>
    <mergeCell ref="AY77:BM77"/>
    <mergeCell ref="B215:AX215"/>
    <mergeCell ref="AY215:BM215"/>
    <mergeCell ref="B12:AX12"/>
    <mergeCell ref="B14:AX14"/>
    <mergeCell ref="B13:AX13"/>
    <mergeCell ref="AY12:BM12"/>
    <mergeCell ref="B15:AX15"/>
    <mergeCell ref="B16:AX16"/>
    <mergeCell ref="B17:AX17"/>
    <mergeCell ref="AY13:BM13"/>
    <mergeCell ref="B214:AX214"/>
    <mergeCell ref="AY214:BM214"/>
    <mergeCell ref="B209:AX209"/>
    <mergeCell ref="AY209:BM209"/>
    <mergeCell ref="B212:AX212"/>
    <mergeCell ref="AY212:BM212"/>
    <mergeCell ref="B213:AX213"/>
    <mergeCell ref="AY213:BM213"/>
    <mergeCell ref="B211:AX211"/>
    <mergeCell ref="AY211:BM211"/>
    <mergeCell ref="AY208:BM208"/>
    <mergeCell ref="B206:AX206"/>
    <mergeCell ref="AY206:BM206"/>
    <mergeCell ref="B207:AX207"/>
    <mergeCell ref="B210:AX210"/>
    <mergeCell ref="AY210:BM210"/>
    <mergeCell ref="B203:AX203"/>
    <mergeCell ref="AY203:BM203"/>
    <mergeCell ref="B205:AX205"/>
    <mergeCell ref="AY205:BM205"/>
    <mergeCell ref="B204:AX204"/>
    <mergeCell ref="AY204:BM204"/>
    <mergeCell ref="AY207:BM207"/>
    <mergeCell ref="B208:AX208"/>
    <mergeCell ref="B199:AX199"/>
    <mergeCell ref="AY199:BM199"/>
    <mergeCell ref="B200:AX200"/>
    <mergeCell ref="AY200:BM200"/>
    <mergeCell ref="B201:AX201"/>
    <mergeCell ref="AY201:BM201"/>
    <mergeCell ref="B202:AX202"/>
    <mergeCell ref="AY202:BM202"/>
    <mergeCell ref="AY194:BM194"/>
    <mergeCell ref="AY195:BM195"/>
    <mergeCell ref="B191:AX191"/>
    <mergeCell ref="AY191:BM191"/>
    <mergeCell ref="AY192:BM192"/>
    <mergeCell ref="AY193:BM193"/>
    <mergeCell ref="B195:AX195"/>
    <mergeCell ref="AY196:BM196"/>
    <mergeCell ref="AY197:BM197"/>
    <mergeCell ref="B198:AX198"/>
    <mergeCell ref="AY198:BM198"/>
    <mergeCell ref="B197:AX197"/>
    <mergeCell ref="B196:AX196"/>
    <mergeCell ref="B143:AX143"/>
    <mergeCell ref="AY143:BM143"/>
    <mergeCell ref="B144:AX144"/>
    <mergeCell ref="AY144:BM144"/>
    <mergeCell ref="AY185:BM185"/>
    <mergeCell ref="B186:AX186"/>
    <mergeCell ref="AY186:BM186"/>
    <mergeCell ref="AY181:BM181"/>
    <mergeCell ref="AY182:BM182"/>
    <mergeCell ref="B183:AX183"/>
    <mergeCell ref="AY183:BM183"/>
    <mergeCell ref="AY190:BM190"/>
    <mergeCell ref="B187:AX187"/>
    <mergeCell ref="AY187:BM187"/>
    <mergeCell ref="B188:AX188"/>
    <mergeCell ref="AY188:BM188"/>
    <mergeCell ref="B189:AX189"/>
    <mergeCell ref="AY189:BM189"/>
    <mergeCell ref="AY184:BM184"/>
    <mergeCell ref="B177:AX177"/>
    <mergeCell ref="AY177:BM177"/>
    <mergeCell ref="B178:AX178"/>
    <mergeCell ref="AY178:BM178"/>
    <mergeCell ref="AY179:BM179"/>
    <mergeCell ref="B180:AX180"/>
    <mergeCell ref="AY180:BM180"/>
    <mergeCell ref="B181:AX181"/>
    <mergeCell ref="AY176:BM176"/>
    <mergeCell ref="B171:AX171"/>
    <mergeCell ref="AY171:BM171"/>
    <mergeCell ref="AY172:BM172"/>
    <mergeCell ref="AY173:BM173"/>
    <mergeCell ref="B174:AX174"/>
    <mergeCell ref="AY174:BM174"/>
    <mergeCell ref="B175:AX175"/>
    <mergeCell ref="AY175:BM175"/>
    <mergeCell ref="AY170:BM170"/>
    <mergeCell ref="B141:AX141"/>
    <mergeCell ref="AY141:BM141"/>
    <mergeCell ref="B167:AX167"/>
    <mergeCell ref="AY167:BM167"/>
    <mergeCell ref="AY163:BM163"/>
    <mergeCell ref="B164:AX164"/>
    <mergeCell ref="AY164:BM164"/>
    <mergeCell ref="B165:AX165"/>
    <mergeCell ref="B145:AX145"/>
    <mergeCell ref="AY168:BM168"/>
    <mergeCell ref="AY165:BM165"/>
    <mergeCell ref="AY166:BM166"/>
    <mergeCell ref="AY138:BM138"/>
    <mergeCell ref="AY139:BM139"/>
    <mergeCell ref="AY140:BM140"/>
    <mergeCell ref="AY145:BM145"/>
    <mergeCell ref="AY135:BM135"/>
    <mergeCell ref="B136:AX136"/>
    <mergeCell ref="AY136:BM136"/>
    <mergeCell ref="B137:AX137"/>
    <mergeCell ref="AY137:BM137"/>
    <mergeCell ref="AY127:BM127"/>
    <mergeCell ref="AY128:BM128"/>
    <mergeCell ref="AY129:BM129"/>
    <mergeCell ref="AY153:BM153"/>
    <mergeCell ref="AY142:BM142"/>
    <mergeCell ref="AY130:BM130"/>
    <mergeCell ref="AY131:BM131"/>
    <mergeCell ref="AY132:BM132"/>
    <mergeCell ref="AY133:BM133"/>
    <mergeCell ref="AY134:BM134"/>
    <mergeCell ref="AY146:BM146"/>
    <mergeCell ref="B147:AX147"/>
    <mergeCell ref="AY147:BM147"/>
    <mergeCell ref="B126:AX126"/>
    <mergeCell ref="B127:AX127"/>
    <mergeCell ref="B128:AX128"/>
    <mergeCell ref="B129:AX129"/>
    <mergeCell ref="B130:AX130"/>
    <mergeCell ref="B142:AX142"/>
    <mergeCell ref="AY126:BM126"/>
    <mergeCell ref="AY162:BM162"/>
    <mergeCell ref="AY152:BM152"/>
    <mergeCell ref="B159:AX159"/>
    <mergeCell ref="B160:AX160"/>
    <mergeCell ref="B157:AX157"/>
    <mergeCell ref="B153:AX153"/>
    <mergeCell ref="B156:AX156"/>
    <mergeCell ref="B154:AX154"/>
    <mergeCell ref="B155:AX155"/>
    <mergeCell ref="AY157:BM157"/>
    <mergeCell ref="AY156:BM156"/>
    <mergeCell ref="AY159:BM159"/>
    <mergeCell ref="AY160:BM160"/>
    <mergeCell ref="AY161:BM161"/>
    <mergeCell ref="AY158:BM158"/>
    <mergeCell ref="AY169:BM169"/>
    <mergeCell ref="B149:AX149"/>
    <mergeCell ref="B150:AX150"/>
    <mergeCell ref="B151:AX151"/>
    <mergeCell ref="B161:AX161"/>
    <mergeCell ref="B162:AX162"/>
    <mergeCell ref="B158:AX158"/>
    <mergeCell ref="B163:AX163"/>
    <mergeCell ref="AY154:BM154"/>
    <mergeCell ref="AY155:BM155"/>
    <mergeCell ref="B148:AX148"/>
    <mergeCell ref="B146:AX146"/>
    <mergeCell ref="B131:AX131"/>
    <mergeCell ref="B132:AX132"/>
    <mergeCell ref="B133:AX133"/>
    <mergeCell ref="B134:AX134"/>
    <mergeCell ref="B135:AX135"/>
    <mergeCell ref="B138:AX138"/>
    <mergeCell ref="B139:AX139"/>
    <mergeCell ref="B140:AX140"/>
    <mergeCell ref="G232:AI232"/>
    <mergeCell ref="C234:F234"/>
    <mergeCell ref="J234:AA234"/>
    <mergeCell ref="AB234:AE234"/>
    <mergeCell ref="AF234:AI234"/>
    <mergeCell ref="B121:AX121"/>
    <mergeCell ref="AY121:BM121"/>
    <mergeCell ref="B216:AX216"/>
    <mergeCell ref="B55:AX55"/>
    <mergeCell ref="AY55:BM55"/>
    <mergeCell ref="AY216:BM216"/>
    <mergeCell ref="AY148:BM148"/>
    <mergeCell ref="AY149:BM149"/>
    <mergeCell ref="AY67:BM67"/>
    <mergeCell ref="B66:AX66"/>
    <mergeCell ref="B218:AX218"/>
    <mergeCell ref="AY218:BM218"/>
    <mergeCell ref="B220:AX220"/>
    <mergeCell ref="AY220:BM220"/>
    <mergeCell ref="B219:AX219"/>
    <mergeCell ref="AY219:BM219"/>
    <mergeCell ref="B217:AX217"/>
    <mergeCell ref="AY217:BM217"/>
    <mergeCell ref="AY125:BM125"/>
    <mergeCell ref="AY62:BM62"/>
    <mergeCell ref="B63:AX63"/>
    <mergeCell ref="AY63:BM63"/>
    <mergeCell ref="B64:AX64"/>
    <mergeCell ref="AY64:BM64"/>
    <mergeCell ref="B124:AX124"/>
    <mergeCell ref="AY124:BM124"/>
    <mergeCell ref="B125:AX125"/>
    <mergeCell ref="AY58:BM58"/>
    <mergeCell ref="AY60:BM60"/>
    <mergeCell ref="B57:AX57"/>
    <mergeCell ref="AY57:BM57"/>
    <mergeCell ref="B60:AX60"/>
    <mergeCell ref="B58:AX58"/>
    <mergeCell ref="B76:AX76"/>
    <mergeCell ref="AY76:BM76"/>
    <mergeCell ref="B77:AX77"/>
    <mergeCell ref="B53:AX53"/>
    <mergeCell ref="AY53:BM53"/>
    <mergeCell ref="AY56:BM56"/>
    <mergeCell ref="B54:AX54"/>
    <mergeCell ref="AY54:BM54"/>
    <mergeCell ref="B56:AX56"/>
    <mergeCell ref="AY46:BM46"/>
    <mergeCell ref="AY47:BM47"/>
    <mergeCell ref="B44:AX44"/>
    <mergeCell ref="AY44:BM44"/>
    <mergeCell ref="B39:AX39"/>
    <mergeCell ref="AY39:BM39"/>
    <mergeCell ref="AY49:BM49"/>
    <mergeCell ref="AY45:BM45"/>
    <mergeCell ref="B46:AX46"/>
    <mergeCell ref="B47:AX47"/>
    <mergeCell ref="B48:AX48"/>
    <mergeCell ref="B49:AX49"/>
    <mergeCell ref="B42:AX42"/>
    <mergeCell ref="AY42:BM42"/>
    <mergeCell ref="B41:AX41"/>
    <mergeCell ref="AY41:BM41"/>
    <mergeCell ref="B40:AX40"/>
    <mergeCell ref="AY40:BM40"/>
    <mergeCell ref="B30:AX30"/>
    <mergeCell ref="AY30:BM30"/>
    <mergeCell ref="AY38:BM38"/>
    <mergeCell ref="B38:AX38"/>
    <mergeCell ref="AY33:BM33"/>
    <mergeCell ref="B33:AX33"/>
    <mergeCell ref="B31:AX31"/>
    <mergeCell ref="AY31:BM31"/>
    <mergeCell ref="B37:AX37"/>
    <mergeCell ref="AY37:BM37"/>
    <mergeCell ref="B36:AX36"/>
    <mergeCell ref="B35:AX35"/>
    <mergeCell ref="AY35:BM35"/>
    <mergeCell ref="AY36:BM36"/>
    <mergeCell ref="B26:AX26"/>
    <mergeCell ref="AY26:BM26"/>
    <mergeCell ref="AY14:BM14"/>
    <mergeCell ref="AY15:BM15"/>
    <mergeCell ref="AY20:BM20"/>
    <mergeCell ref="B25:AX25"/>
    <mergeCell ref="AY25:BM25"/>
    <mergeCell ref="B23:AX23"/>
    <mergeCell ref="B24:AX24"/>
    <mergeCell ref="AY21:BM21"/>
    <mergeCell ref="A2:BP2"/>
    <mergeCell ref="AY8:BM8"/>
    <mergeCell ref="AY7:BM7"/>
    <mergeCell ref="B7:AX7"/>
    <mergeCell ref="B8:AX8"/>
    <mergeCell ref="BN4:BP4"/>
    <mergeCell ref="A4:AX5"/>
    <mergeCell ref="AY4:BM5"/>
    <mergeCell ref="A6:AX6"/>
    <mergeCell ref="AY6:BM6"/>
    <mergeCell ref="B221:BP221"/>
    <mergeCell ref="B222:BP222"/>
    <mergeCell ref="BM225:BP225"/>
    <mergeCell ref="BM228:BP228"/>
    <mergeCell ref="BM231:BP231"/>
    <mergeCell ref="B20:AX20"/>
    <mergeCell ref="B21:AX21"/>
    <mergeCell ref="AY24:BM24"/>
    <mergeCell ref="AY22:BM22"/>
    <mergeCell ref="B22:AX22"/>
    <mergeCell ref="B50:AX50"/>
    <mergeCell ref="B34:AX34"/>
    <mergeCell ref="AY34:BM34"/>
    <mergeCell ref="B45:AX45"/>
    <mergeCell ref="B75:AX75"/>
    <mergeCell ref="AY75:BM75"/>
    <mergeCell ref="B119:AX119"/>
    <mergeCell ref="AY119:BM119"/>
    <mergeCell ref="B114:AX114"/>
    <mergeCell ref="AY114:BM114"/>
    <mergeCell ref="B115:AX115"/>
    <mergeCell ref="AY115:BM115"/>
    <mergeCell ref="B116:AX116"/>
    <mergeCell ref="AY116:BM116"/>
    <mergeCell ref="B120:AX120"/>
    <mergeCell ref="AY120:BM120"/>
    <mergeCell ref="B117:AX117"/>
    <mergeCell ref="AY117:BM117"/>
    <mergeCell ref="B118:AX118"/>
    <mergeCell ref="AY118:BM118"/>
    <mergeCell ref="B123:AX123"/>
    <mergeCell ref="AY123:BM123"/>
    <mergeCell ref="B193:AX193"/>
    <mergeCell ref="B194:AX194"/>
    <mergeCell ref="B179:AX179"/>
    <mergeCell ref="B182:AX182"/>
    <mergeCell ref="B185:AX185"/>
    <mergeCell ref="AY150:BM150"/>
    <mergeCell ref="AY151:BM151"/>
    <mergeCell ref="B152:AX152"/>
    <mergeCell ref="B172:AX172"/>
    <mergeCell ref="B192:AX192"/>
    <mergeCell ref="B166:AX166"/>
    <mergeCell ref="B169:AX169"/>
    <mergeCell ref="B173:AX173"/>
    <mergeCell ref="B176:AX176"/>
    <mergeCell ref="B168:AX168"/>
    <mergeCell ref="B170:AX170"/>
    <mergeCell ref="B184:AX184"/>
    <mergeCell ref="B190:AX190"/>
    <mergeCell ref="B122:AX122"/>
    <mergeCell ref="AY122:BM122"/>
    <mergeCell ref="B79:AX79"/>
    <mergeCell ref="AY79:BM79"/>
    <mergeCell ref="B80:AX80"/>
    <mergeCell ref="AY80:BM80"/>
    <mergeCell ref="B84:AX84"/>
    <mergeCell ref="AY84:BM84"/>
    <mergeCell ref="B87:AX87"/>
    <mergeCell ref="AY87:BM87"/>
    <mergeCell ref="B78:AX78"/>
    <mergeCell ref="AY78:BM78"/>
    <mergeCell ref="B83:AX83"/>
    <mergeCell ref="AY83:BM83"/>
    <mergeCell ref="B81:AX81"/>
    <mergeCell ref="AY81:BM81"/>
    <mergeCell ref="B82:AX82"/>
    <mergeCell ref="AY82:BM82"/>
    <mergeCell ref="B88:AX88"/>
    <mergeCell ref="AY88:BM88"/>
    <mergeCell ref="B85:AX85"/>
    <mergeCell ref="AY85:BM85"/>
    <mergeCell ref="B86:AX86"/>
    <mergeCell ref="AY86:BM86"/>
    <mergeCell ref="B91:AX91"/>
    <mergeCell ref="AY91:BM91"/>
    <mergeCell ref="B92:AX92"/>
    <mergeCell ref="AY92:BM92"/>
    <mergeCell ref="B89:AX89"/>
    <mergeCell ref="AY89:BM89"/>
    <mergeCell ref="B90:AX90"/>
    <mergeCell ref="AY90:BM90"/>
    <mergeCell ref="B93:AX93"/>
    <mergeCell ref="AY93:BM93"/>
    <mergeCell ref="B94:AX94"/>
    <mergeCell ref="AY94:BM94"/>
    <mergeCell ref="B96:AX96"/>
    <mergeCell ref="AY96:BM96"/>
    <mergeCell ref="B104:AX104"/>
    <mergeCell ref="AY104:BM104"/>
    <mergeCell ref="B103:AX103"/>
    <mergeCell ref="B99:AX99"/>
    <mergeCell ref="AY99:BM99"/>
    <mergeCell ref="B98:AX98"/>
    <mergeCell ref="AY98:BM98"/>
    <mergeCell ref="AY103:BM103"/>
    <mergeCell ref="B108:AX108"/>
    <mergeCell ref="AY108:BM108"/>
    <mergeCell ref="B101:AX101"/>
    <mergeCell ref="AY101:BM101"/>
    <mergeCell ref="B102:AX102"/>
    <mergeCell ref="AY102:BM102"/>
    <mergeCell ref="B105:AX105"/>
    <mergeCell ref="B69:AX69"/>
    <mergeCell ref="AY69:BM69"/>
    <mergeCell ref="B27:AX27"/>
    <mergeCell ref="AY27:BM27"/>
    <mergeCell ref="B29:AX29"/>
    <mergeCell ref="AY29:BM29"/>
    <mergeCell ref="B28:AX28"/>
    <mergeCell ref="AY28:BM28"/>
    <mergeCell ref="B32:AX32"/>
    <mergeCell ref="AY32:BM32"/>
    <mergeCell ref="AY18:BM18"/>
    <mergeCell ref="AY19:BM19"/>
    <mergeCell ref="AY23:BM23"/>
    <mergeCell ref="B9:AX9"/>
    <mergeCell ref="AY11:BM11"/>
    <mergeCell ref="B11:AX11"/>
    <mergeCell ref="AY10:BM10"/>
    <mergeCell ref="AY9:BM9"/>
    <mergeCell ref="B10:AX10"/>
    <mergeCell ref="AY16:BM16"/>
    <mergeCell ref="AY112:BM112"/>
    <mergeCell ref="AY113:BM113"/>
    <mergeCell ref="B70:AX70"/>
    <mergeCell ref="AY70:BM70"/>
    <mergeCell ref="B71:AX71"/>
    <mergeCell ref="AY71:BM71"/>
    <mergeCell ref="B95:AX95"/>
    <mergeCell ref="AY95:BM95"/>
    <mergeCell ref="B72:AX72"/>
    <mergeCell ref="AY72:BM72"/>
  </mergeCells>
  <printOptions/>
  <pageMargins left="1.3779527559055118" right="0.5905511811023623" top="0.7874015748031497" bottom="0.7874015748031497" header="0.7874015748031497" footer="0.7874015748031497"/>
  <pageSetup fitToHeight="0" fitToWidth="1" horizontalDpi="600" verticalDpi="600" orientation="portrait" paperSize="9" scale="73" r:id="rId1"/>
  <headerFooter alignWithMargins="0">
    <oddHeader>&amp;R9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Первакова Е. Н.</cp:lastModifiedBy>
  <cp:lastPrinted>2014-11-18T21:45:47Z</cp:lastPrinted>
  <dcterms:created xsi:type="dcterms:W3CDTF">2008-10-01T13:21:49Z</dcterms:created>
  <dcterms:modified xsi:type="dcterms:W3CDTF">2014-11-18T21:47:07Z</dcterms:modified>
  <cp:category/>
  <cp:version/>
  <cp:contentType/>
  <cp:contentStatus/>
</cp:coreProperties>
</file>